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Possibilities" sheetId="1" r:id="rId1"/>
    <sheet name="Reimbursement" sheetId="2" r:id="rId2"/>
    <sheet name="Update" sheetId="3" r:id="rId3"/>
  </sheets>
  <definedNames/>
  <calcPr fullCalcOnLoad="1"/>
</workbook>
</file>

<file path=xl/sharedStrings.xml><?xml version="1.0" encoding="utf-8"?>
<sst xmlns="http://schemas.openxmlformats.org/spreadsheetml/2006/main" count="292" uniqueCount="58">
  <si>
    <t>Driftwood</t>
  </si>
  <si>
    <t>Newport</t>
  </si>
  <si>
    <t>Toledo</t>
  </si>
  <si>
    <t>Waldport</t>
  </si>
  <si>
    <t>Libraries</t>
  </si>
  <si>
    <t>Operating Expenditures</t>
  </si>
  <si>
    <t>(OSL - AV main data)</t>
  </si>
  <si>
    <t>Percent</t>
  </si>
  <si>
    <t>Circulation</t>
  </si>
  <si>
    <t>Circ by Patron Profile</t>
  </si>
  <si>
    <t>LCLD-ADULT</t>
  </si>
  <si>
    <t>LCLD-JUV</t>
  </si>
  <si>
    <t>SIL-ADULT</t>
  </si>
  <si>
    <t>SIL-JUV</t>
  </si>
  <si>
    <t>WAL-ADULT</t>
  </si>
  <si>
    <t>WAL-JUV</t>
  </si>
  <si>
    <t>Total</t>
  </si>
  <si>
    <t>Previously Levied Taxes</t>
  </si>
  <si>
    <t>State Forestry</t>
  </si>
  <si>
    <t>Subtotal</t>
  </si>
  <si>
    <t>LCLD = 20%</t>
  </si>
  <si>
    <t>Direct Services = 10%</t>
  </si>
  <si>
    <t>Siletz</t>
  </si>
  <si>
    <t>Total Reimbursement</t>
  </si>
  <si>
    <t>Percentage</t>
  </si>
  <si>
    <t xml:space="preserve">Total </t>
  </si>
  <si>
    <t>Op. Ex.</t>
  </si>
  <si>
    <t>Circ.</t>
  </si>
  <si>
    <t>At 35% &amp; 65%</t>
  </si>
  <si>
    <t>Op. Ex. 2008/2009</t>
  </si>
  <si>
    <t>Circ. 2008/2009</t>
  </si>
  <si>
    <t xml:space="preserve">Tax Revenue </t>
  </si>
  <si>
    <t>2008/2009</t>
  </si>
  <si>
    <t>Adjustment from 09/10</t>
  </si>
  <si>
    <t>Proposed Funding 2011/2010</t>
  </si>
  <si>
    <t>Op. Ex. 2009/2010</t>
  </si>
  <si>
    <t>2009/2010</t>
  </si>
  <si>
    <t>(OSL - AU main data)</t>
  </si>
  <si>
    <t>2008/2009 Circulation &amp; 2009/2010 Operating Expenditures</t>
  </si>
  <si>
    <t>Circ. 2009/2010</t>
  </si>
  <si>
    <t>2011/2012</t>
  </si>
  <si>
    <t>Possible Revenue for 2011/2012</t>
  </si>
  <si>
    <t>2011/2012 Reimbursement</t>
  </si>
  <si>
    <t>Update 12/20/11</t>
  </si>
  <si>
    <t>Revenue 2010/2011</t>
  </si>
  <si>
    <t>Budgeted</t>
  </si>
  <si>
    <t>Actual</t>
  </si>
  <si>
    <t>Difference</t>
  </si>
  <si>
    <t xml:space="preserve">  Tax Revenue 2010/2011*</t>
  </si>
  <si>
    <t xml:space="preserve">  Previously Levied Taxes*</t>
  </si>
  <si>
    <t xml:space="preserve">  State Forestry*</t>
  </si>
  <si>
    <t>Early Amount Anticipated</t>
  </si>
  <si>
    <t>Reimbursement Amount 2011/2012</t>
  </si>
  <si>
    <t>What reimbursement would have been if strictly following the contract:</t>
  </si>
  <si>
    <t>What It Would Have Been</t>
  </si>
  <si>
    <t xml:space="preserve">This isn't even really true because it does not account for not really having a $47,184 adjustment to make if the </t>
  </si>
  <si>
    <t>contract was strictly followed the previous year, and the year before that, etc.</t>
  </si>
  <si>
    <t>2009/2010 Circulation and Operating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</si>
</sst>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ddd\,\ mmmm\ dd\,\ yyyy"/>
    <numFmt numFmtId="167" formatCode="[$-409]h:mm:ss\ AM/PM"/>
    <numFmt numFmtId="168" formatCode="0.0"/>
    <numFmt numFmtId="169" formatCode="&quot;$&quot;#,##0.00"/>
    <numFmt numFmtId="170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44" fontId="0" fillId="0" borderId="0" xfId="45" applyFont="1" applyAlignment="1">
      <alignment/>
    </xf>
    <xf numFmtId="0" fontId="47" fillId="0" borderId="0" xfId="0" applyFont="1" applyAlignment="1">
      <alignment horizontal="center" wrapText="1"/>
    </xf>
    <xf numFmtId="0" fontId="2" fillId="0" borderId="10" xfId="58" applyBorder="1">
      <alignment/>
      <protection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10" fontId="0" fillId="0" borderId="10" xfId="61" applyNumberFormat="1" applyFont="1" applyBorder="1" applyAlignment="1">
      <alignment/>
    </xf>
    <xf numFmtId="0" fontId="47" fillId="0" borderId="11" xfId="0" applyFont="1" applyBorder="1" applyAlignment="1">
      <alignment horizontal="center" wrapText="1"/>
    </xf>
    <xf numFmtId="44" fontId="47" fillId="0" borderId="12" xfId="45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44" fontId="50" fillId="0" borderId="14" xfId="45" applyFont="1" applyBorder="1" applyAlignment="1" applyProtection="1">
      <alignment wrapText="1"/>
      <protection/>
    </xf>
    <xf numFmtId="0" fontId="49" fillId="0" borderId="15" xfId="0" applyFont="1" applyBorder="1" applyAlignment="1">
      <alignment wrapText="1"/>
    </xf>
    <xf numFmtId="0" fontId="0" fillId="0" borderId="16" xfId="0" applyBorder="1" applyAlignment="1">
      <alignment/>
    </xf>
    <xf numFmtId="44" fontId="0" fillId="0" borderId="16" xfId="45" applyFont="1" applyBorder="1" applyAlignment="1">
      <alignment/>
    </xf>
    <xf numFmtId="10" fontId="0" fillId="0" borderId="16" xfId="61" applyNumberFormat="1" applyFont="1" applyBorder="1" applyAlignment="1">
      <alignment/>
    </xf>
    <xf numFmtId="0" fontId="47" fillId="0" borderId="17" xfId="0" applyFont="1" applyBorder="1" applyAlignment="1">
      <alignment/>
    </xf>
    <xf numFmtId="44" fontId="47" fillId="0" borderId="18" xfId="45" applyFont="1" applyBorder="1" applyAlignment="1">
      <alignment/>
    </xf>
    <xf numFmtId="10" fontId="47" fillId="0" borderId="18" xfId="61" applyNumberFormat="1" applyFont="1" applyBorder="1" applyAlignment="1">
      <alignment/>
    </xf>
    <xf numFmtId="0" fontId="47" fillId="0" borderId="18" xfId="0" applyFont="1" applyBorder="1" applyAlignment="1">
      <alignment/>
    </xf>
    <xf numFmtId="10" fontId="47" fillId="0" borderId="19" xfId="61" applyNumberFormat="1" applyFont="1" applyBorder="1" applyAlignment="1">
      <alignment/>
    </xf>
    <xf numFmtId="49" fontId="4" fillId="0" borderId="10" xfId="58" applyNumberFormat="1" applyFont="1" applyBorder="1" applyAlignment="1">
      <alignment horizontal="left"/>
      <protection/>
    </xf>
    <xf numFmtId="49" fontId="3" fillId="0" borderId="10" xfId="58" applyNumberFormat="1" applyFont="1" applyBorder="1" applyAlignment="1">
      <alignment horizontal="left"/>
      <protection/>
    </xf>
    <xf numFmtId="49" fontId="4" fillId="0" borderId="16" xfId="58" applyNumberFormat="1" applyFont="1" applyBorder="1" applyAlignment="1">
      <alignment horizontal="left"/>
      <protection/>
    </xf>
    <xf numFmtId="0" fontId="2" fillId="0" borderId="16" xfId="58" applyBorder="1">
      <alignment/>
      <protection/>
    </xf>
    <xf numFmtId="49" fontId="4" fillId="0" borderId="20" xfId="58" applyNumberFormat="1" applyFont="1" applyBorder="1" applyAlignment="1">
      <alignment horizontal="left"/>
      <protection/>
    </xf>
    <xf numFmtId="0" fontId="2" fillId="0" borderId="20" xfId="58" applyBorder="1">
      <alignment/>
      <protection/>
    </xf>
    <xf numFmtId="164" fontId="3" fillId="33" borderId="17" xfId="44" applyNumberFormat="1" applyFont="1" applyFill="1" applyBorder="1" applyAlignment="1">
      <alignment horizontal="center"/>
    </xf>
    <xf numFmtId="164" fontId="3" fillId="0" borderId="18" xfId="44" applyNumberFormat="1" applyFont="1" applyBorder="1" applyAlignment="1">
      <alignment horizontal="center"/>
    </xf>
    <xf numFmtId="164" fontId="3" fillId="0" borderId="19" xfId="44" applyNumberFormat="1" applyFont="1" applyBorder="1" applyAlignment="1">
      <alignment horizontal="center"/>
    </xf>
    <xf numFmtId="49" fontId="3" fillId="0" borderId="17" xfId="58" applyNumberFormat="1" applyFont="1" applyBorder="1" applyAlignment="1">
      <alignment horizontal="left"/>
      <protection/>
    </xf>
    <xf numFmtId="0" fontId="3" fillId="0" borderId="18" xfId="58" applyFont="1" applyBorder="1">
      <alignment/>
      <protection/>
    </xf>
    <xf numFmtId="0" fontId="3" fillId="0" borderId="19" xfId="58" applyFont="1" applyBorder="1">
      <alignment/>
      <protection/>
    </xf>
    <xf numFmtId="0" fontId="47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0" fillId="0" borderId="0" xfId="0" applyBorder="1" applyAlignment="1">
      <alignment/>
    </xf>
    <xf numFmtId="0" fontId="47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wrapText="1"/>
    </xf>
    <xf numFmtId="0" fontId="3" fillId="0" borderId="0" xfId="0" applyFont="1" applyAlignment="1">
      <alignment/>
    </xf>
    <xf numFmtId="44" fontId="3" fillId="0" borderId="0" xfId="45" applyFont="1" applyAlignment="1">
      <alignment/>
    </xf>
    <xf numFmtId="9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0" fillId="0" borderId="0" xfId="62" applyFont="1" applyAlignment="1">
      <alignment/>
    </xf>
    <xf numFmtId="44" fontId="3" fillId="0" borderId="10" xfId="45" applyFont="1" applyBorder="1" applyAlignment="1">
      <alignment horizontal="center"/>
    </xf>
    <xf numFmtId="9" fontId="3" fillId="0" borderId="10" xfId="62" applyFont="1" applyBorder="1" applyAlignment="1">
      <alignment horizontal="center"/>
    </xf>
    <xf numFmtId="9" fontId="0" fillId="34" borderId="10" xfId="0" applyNumberFormat="1" applyFill="1" applyBorder="1" applyAlignment="1">
      <alignment/>
    </xf>
    <xf numFmtId="9" fontId="0" fillId="0" borderId="10" xfId="62" applyFont="1" applyBorder="1" applyAlignment="1">
      <alignment/>
    </xf>
    <xf numFmtId="10" fontId="0" fillId="0" borderId="10" xfId="62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2" fillId="0" borderId="10" xfId="62" applyNumberFormat="1" applyFont="1" applyBorder="1" applyAlignment="1">
      <alignment horizontal="right"/>
    </xf>
    <xf numFmtId="44" fontId="2" fillId="0" borderId="10" xfId="45" applyFont="1" applyBorder="1" applyAlignment="1">
      <alignment horizontal="center"/>
    </xf>
    <xf numFmtId="44" fontId="2" fillId="0" borderId="10" xfId="45" applyFont="1" applyBorder="1" applyAlignment="1">
      <alignment/>
    </xf>
    <xf numFmtId="0" fontId="0" fillId="34" borderId="10" xfId="0" applyFill="1" applyBorder="1" applyAlignment="1">
      <alignment horizontal="right"/>
    </xf>
    <xf numFmtId="44" fontId="3" fillId="0" borderId="10" xfId="45" applyFont="1" applyBorder="1" applyAlignment="1">
      <alignment/>
    </xf>
    <xf numFmtId="0" fontId="3" fillId="0" borderId="10" xfId="0" applyFont="1" applyBorder="1" applyAlignment="1">
      <alignment/>
    </xf>
    <xf numFmtId="14" fontId="5" fillId="0" borderId="0" xfId="45" applyNumberFormat="1" applyFont="1" applyAlignment="1">
      <alignment/>
    </xf>
    <xf numFmtId="0" fontId="3" fillId="0" borderId="25" xfId="0" applyFont="1" applyBorder="1" applyAlignment="1">
      <alignment/>
    </xf>
    <xf numFmtId="44" fontId="0" fillId="0" borderId="26" xfId="45" applyFont="1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42" applyNumberFormat="1" applyFont="1" applyBorder="1" applyAlignment="1">
      <alignment/>
    </xf>
    <xf numFmtId="164" fontId="0" fillId="0" borderId="28" xfId="42" applyNumberFormat="1" applyFont="1" applyBorder="1" applyAlignment="1">
      <alignment/>
    </xf>
    <xf numFmtId="164" fontId="47" fillId="0" borderId="29" xfId="42" applyNumberFormat="1" applyFont="1" applyBorder="1" applyAlignment="1">
      <alignment/>
    </xf>
    <xf numFmtId="9" fontId="0" fillId="0" borderId="0" xfId="45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0" fontId="49" fillId="0" borderId="3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10" fontId="0" fillId="0" borderId="0" xfId="61" applyNumberFormat="1" applyFont="1" applyBorder="1" applyAlignment="1">
      <alignment/>
    </xf>
    <xf numFmtId="10" fontId="47" fillId="0" borderId="0" xfId="61" applyNumberFormat="1" applyFont="1" applyBorder="1" applyAlignment="1">
      <alignment/>
    </xf>
    <xf numFmtId="49" fontId="3" fillId="0" borderId="0" xfId="58" applyNumberFormat="1" applyFont="1" applyBorder="1" applyAlignment="1">
      <alignment horizontal="left"/>
      <protection/>
    </xf>
    <xf numFmtId="0" fontId="3" fillId="0" borderId="0" xfId="58" applyFont="1" applyBorder="1">
      <alignment/>
      <protection/>
    </xf>
    <xf numFmtId="44" fontId="6" fillId="0" borderId="10" xfId="45" applyFont="1" applyFill="1" applyBorder="1" applyAlignment="1">
      <alignment horizontal="right"/>
    </xf>
    <xf numFmtId="44" fontId="6" fillId="0" borderId="16" xfId="45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64" fontId="3" fillId="0" borderId="20" xfId="44" applyNumberFormat="1" applyFont="1" applyFill="1" applyBorder="1" applyAlignment="1">
      <alignment horizontal="center"/>
    </xf>
    <xf numFmtId="164" fontId="3" fillId="0" borderId="20" xfId="44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164" fontId="51" fillId="0" borderId="18" xfId="44" applyNumberFormat="1" applyFont="1" applyBorder="1" applyAlignment="1">
      <alignment/>
    </xf>
    <xf numFmtId="164" fontId="51" fillId="0" borderId="19" xfId="44" applyNumberFormat="1" applyFont="1" applyBorder="1" applyAlignment="1">
      <alignment/>
    </xf>
    <xf numFmtId="1" fontId="51" fillId="0" borderId="10" xfId="44" applyNumberFormat="1" applyFont="1" applyBorder="1" applyAlignment="1">
      <alignment/>
    </xf>
    <xf numFmtId="1" fontId="2" fillId="35" borderId="10" xfId="44" applyNumberFormat="1" applyFont="1" applyFill="1" applyBorder="1" applyAlignment="1">
      <alignment/>
    </xf>
    <xf numFmtId="1" fontId="2" fillId="35" borderId="16" xfId="44" applyNumberFormat="1" applyFont="1" applyFill="1" applyBorder="1" applyAlignment="1">
      <alignment/>
    </xf>
    <xf numFmtId="164" fontId="3" fillId="0" borderId="0" xfId="44" applyNumberFormat="1" applyFont="1" applyBorder="1" applyAlignment="1">
      <alignment horizontal="center"/>
    </xf>
    <xf numFmtId="1" fontId="51" fillId="0" borderId="0" xfId="44" applyNumberFormat="1" applyFont="1" applyBorder="1" applyAlignment="1">
      <alignment/>
    </xf>
    <xf numFmtId="1" fontId="2" fillId="35" borderId="0" xfId="44" applyNumberFormat="1" applyFont="1" applyFill="1" applyBorder="1" applyAlignment="1">
      <alignment/>
    </xf>
    <xf numFmtId="164" fontId="51" fillId="0" borderId="0" xfId="44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49" fontId="53" fillId="35" borderId="10" xfId="0" applyNumberFormat="1" applyFont="1" applyFill="1" applyBorder="1" applyAlignment="1">
      <alignment/>
    </xf>
    <xf numFmtId="49" fontId="53" fillId="35" borderId="16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44" fontId="50" fillId="0" borderId="31" xfId="45" applyFont="1" applyBorder="1" applyAlignment="1" applyProtection="1">
      <alignment wrapText="1"/>
      <protection/>
    </xf>
    <xf numFmtId="0" fontId="49" fillId="0" borderId="31" xfId="0" applyFont="1" applyBorder="1" applyAlignment="1">
      <alignment wrapText="1"/>
    </xf>
    <xf numFmtId="10" fontId="0" fillId="0" borderId="20" xfId="61" applyNumberFormat="1" applyFont="1" applyBorder="1" applyAlignment="1">
      <alignment/>
    </xf>
    <xf numFmtId="164" fontId="0" fillId="0" borderId="32" xfId="42" applyNumberFormat="1" applyFont="1" applyBorder="1" applyAlignment="1">
      <alignment/>
    </xf>
    <xf numFmtId="0" fontId="47" fillId="0" borderId="33" xfId="0" applyFont="1" applyBorder="1" applyAlignment="1">
      <alignment horizontal="center" wrapText="1"/>
    </xf>
    <xf numFmtId="44" fontId="47" fillId="0" borderId="23" xfId="45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44" fontId="47" fillId="0" borderId="24" xfId="45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4" fontId="7" fillId="0" borderId="10" xfId="45" applyFont="1" applyBorder="1" applyAlignment="1">
      <alignment/>
    </xf>
    <xf numFmtId="44" fontId="47" fillId="0" borderId="10" xfId="45" applyFont="1" applyBorder="1" applyAlignment="1">
      <alignment/>
    </xf>
    <xf numFmtId="9" fontId="3" fillId="0" borderId="37" xfId="62" applyFont="1" applyBorder="1" applyAlignment="1">
      <alignment horizontal="center"/>
    </xf>
    <xf numFmtId="9" fontId="0" fillId="0" borderId="37" xfId="62" applyFont="1" applyBorder="1" applyAlignment="1">
      <alignment/>
    </xf>
    <xf numFmtId="44" fontId="2" fillId="0" borderId="37" xfId="45" applyFont="1" applyBorder="1" applyAlignment="1">
      <alignment/>
    </xf>
    <xf numFmtId="44" fontId="3" fillId="36" borderId="25" xfId="45" applyFont="1" applyFill="1" applyBorder="1" applyAlignment="1">
      <alignment horizontal="center"/>
    </xf>
    <xf numFmtId="44" fontId="0" fillId="36" borderId="38" xfId="45" applyFont="1" applyFill="1" applyBorder="1" applyAlignment="1">
      <alignment/>
    </xf>
    <xf numFmtId="44" fontId="3" fillId="36" borderId="38" xfId="45" applyFont="1" applyFill="1" applyBorder="1" applyAlignment="1">
      <alignment/>
    </xf>
    <xf numFmtId="44" fontId="47" fillId="36" borderId="26" xfId="45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3" fillId="0" borderId="0" xfId="42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6" fillId="0" borderId="37" xfId="0" applyFont="1" applyBorder="1" applyAlignment="1">
      <alignment/>
    </xf>
    <xf numFmtId="0" fontId="7" fillId="0" borderId="37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4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1" fillId="0" borderId="10" xfId="45" applyNumberFormat="1" applyFont="1" applyBorder="1" applyAlignment="1">
      <alignment horizontal="left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45" applyNumberFormat="1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0" xfId="0" applyNumberFormat="1" applyFont="1" applyBorder="1" applyAlignment="1">
      <alignment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/>
    </xf>
    <xf numFmtId="44" fontId="47" fillId="0" borderId="10" xfId="45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44" fontId="30" fillId="0" borderId="10" xfId="0" applyNumberFormat="1" applyFont="1" applyBorder="1" applyAlignment="1">
      <alignment/>
    </xf>
    <xf numFmtId="44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egon.gov/OSL/LD/statsploregon.shtml" TargetMode="External" /><Relationship Id="rId2" Type="http://schemas.openxmlformats.org/officeDocument/2006/relationships/hyperlink" Target="http://oregon.gov/OSL/LD/statsploregon.shtml" TargetMode="External" /><Relationship Id="rId3" Type="http://schemas.openxmlformats.org/officeDocument/2006/relationships/hyperlink" Target="http://oregon.gov/OSL/LD/statsploregon.s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regon.gov/OSL/LD/statsploregon.s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4"/>
  <sheetViews>
    <sheetView zoomScalePageLayoutView="0" workbookViewId="0" topLeftCell="A10">
      <selection activeCell="G40" sqref="G40:K84"/>
    </sheetView>
  </sheetViews>
  <sheetFormatPr defaultColWidth="9.140625" defaultRowHeight="15"/>
  <cols>
    <col min="1" max="1" width="26.421875" style="0" customWidth="1"/>
    <col min="2" max="2" width="14.8515625" style="2" customWidth="1"/>
    <col min="3" max="3" width="17.28125" style="0" customWidth="1"/>
    <col min="4" max="4" width="14.140625" style="0" customWidth="1"/>
    <col min="5" max="5" width="14.00390625" style="0" bestFit="1" customWidth="1"/>
    <col min="7" max="7" width="27.28125" style="0" customWidth="1"/>
    <col min="8" max="8" width="21.421875" style="0" customWidth="1"/>
    <col min="9" max="9" width="17.28125" style="0" customWidth="1"/>
    <col min="10" max="10" width="14.140625" style="0" customWidth="1"/>
    <col min="11" max="11" width="17.7109375" style="0" bestFit="1" customWidth="1"/>
    <col min="12" max="12" width="14.28125" style="0" bestFit="1" customWidth="1"/>
    <col min="13" max="13" width="26.421875" style="0" customWidth="1"/>
    <col min="14" max="14" width="14.8515625" style="0" customWidth="1"/>
    <col min="15" max="15" width="17.28125" style="0" customWidth="1"/>
    <col min="16" max="16" width="14.140625" style="0" customWidth="1"/>
    <col min="17" max="17" width="14.00390625" style="0" bestFit="1" customWidth="1"/>
    <col min="18" max="19" width="14.28125" style="0" bestFit="1" customWidth="1"/>
    <col min="22" max="22" width="26.421875" style="0" customWidth="1"/>
    <col min="23" max="23" width="14.8515625" style="0" customWidth="1"/>
    <col min="24" max="24" width="17.28125" style="0" customWidth="1"/>
    <col min="25" max="25" width="14.140625" style="0" customWidth="1"/>
    <col min="26" max="26" width="14.00390625" style="0" bestFit="1" customWidth="1"/>
  </cols>
  <sheetData>
    <row r="1" spans="2:16" ht="15">
      <c r="B1" s="65"/>
      <c r="C1" s="76" t="s">
        <v>32</v>
      </c>
      <c r="I1" s="65"/>
      <c r="J1" s="76" t="s">
        <v>36</v>
      </c>
      <c r="P1" s="92" t="s">
        <v>38</v>
      </c>
    </row>
    <row r="2" spans="2:16" ht="15.75" thickBot="1">
      <c r="B2" s="65"/>
      <c r="I2" s="65"/>
      <c r="P2" s="65"/>
    </row>
    <row r="3" spans="1:20" s="3" customFormat="1" ht="33.75" customHeight="1">
      <c r="A3" s="8" t="s">
        <v>4</v>
      </c>
      <c r="B3" s="9" t="s">
        <v>5</v>
      </c>
      <c r="C3" s="36" t="s">
        <v>7</v>
      </c>
      <c r="D3" s="33"/>
      <c r="E3" s="36" t="s">
        <v>8</v>
      </c>
      <c r="F3" s="10" t="s">
        <v>7</v>
      </c>
      <c r="G3" s="68"/>
      <c r="H3" s="8" t="s">
        <v>4</v>
      </c>
      <c r="I3" s="9" t="s">
        <v>5</v>
      </c>
      <c r="J3" s="36" t="s">
        <v>7</v>
      </c>
      <c r="K3" s="33"/>
      <c r="L3" s="36" t="s">
        <v>8</v>
      </c>
      <c r="M3" s="10" t="s">
        <v>7</v>
      </c>
      <c r="N3" s="68"/>
      <c r="O3" s="98" t="s">
        <v>4</v>
      </c>
      <c r="P3" s="99" t="s">
        <v>5</v>
      </c>
      <c r="Q3" s="36" t="s">
        <v>7</v>
      </c>
      <c r="R3" s="36"/>
      <c r="S3" s="36" t="s">
        <v>8</v>
      </c>
      <c r="T3" s="10" t="s">
        <v>7</v>
      </c>
    </row>
    <row r="4" spans="1:20" s="1" customFormat="1" ht="15.75" customHeight="1" thickBot="1">
      <c r="A4" s="67" t="s">
        <v>32</v>
      </c>
      <c r="B4" s="11" t="s">
        <v>6</v>
      </c>
      <c r="C4" s="37"/>
      <c r="D4" s="34"/>
      <c r="E4" s="37"/>
      <c r="F4" s="12"/>
      <c r="G4" s="69"/>
      <c r="H4" s="67" t="s">
        <v>36</v>
      </c>
      <c r="I4" s="11" t="s">
        <v>37</v>
      </c>
      <c r="J4" s="37"/>
      <c r="K4" s="34"/>
      <c r="L4" s="37"/>
      <c r="M4" s="12"/>
      <c r="N4" s="69"/>
      <c r="O4" s="100"/>
      <c r="P4" s="94" t="s">
        <v>6</v>
      </c>
      <c r="Q4" s="95"/>
      <c r="R4" s="95"/>
      <c r="S4" s="95"/>
      <c r="T4" s="101"/>
    </row>
    <row r="5" spans="4:20" ht="15.75" thickBot="1">
      <c r="D5" s="35"/>
      <c r="I5" s="65"/>
      <c r="K5" s="35"/>
      <c r="O5" s="102"/>
      <c r="P5" s="105" t="s">
        <v>36</v>
      </c>
      <c r="Q5" s="103"/>
      <c r="R5" s="103"/>
      <c r="S5" s="106" t="s">
        <v>32</v>
      </c>
      <c r="T5" s="104"/>
    </row>
    <row r="6" spans="1:20" ht="15">
      <c r="A6" s="5" t="s">
        <v>0</v>
      </c>
      <c r="B6" s="6">
        <v>742293</v>
      </c>
      <c r="C6" s="7">
        <v>0.371563</v>
      </c>
      <c r="D6" s="5"/>
      <c r="E6" s="60">
        <v>46993</v>
      </c>
      <c r="F6" s="7">
        <v>0.217005</v>
      </c>
      <c r="G6" s="70"/>
      <c r="H6" s="5" t="s">
        <v>0</v>
      </c>
      <c r="I6" s="74">
        <v>750310</v>
      </c>
      <c r="J6" s="7">
        <v>0.351785</v>
      </c>
      <c r="K6" s="5"/>
      <c r="L6" s="60">
        <v>38795</v>
      </c>
      <c r="M6" s="7">
        <v>0.171056</v>
      </c>
      <c r="N6" s="70"/>
      <c r="O6" s="93" t="s">
        <v>0</v>
      </c>
      <c r="P6" s="74">
        <v>750310</v>
      </c>
      <c r="Q6" s="96">
        <v>0.371563</v>
      </c>
      <c r="R6" s="93"/>
      <c r="S6" s="97">
        <v>46993</v>
      </c>
      <c r="T6" s="96">
        <v>0.217005</v>
      </c>
    </row>
    <row r="7" spans="1:20" ht="15">
      <c r="A7" s="5" t="s">
        <v>1</v>
      </c>
      <c r="B7" s="6">
        <v>844495</v>
      </c>
      <c r="C7" s="7">
        <v>0.422721</v>
      </c>
      <c r="D7" s="5"/>
      <c r="E7" s="60">
        <v>86285</v>
      </c>
      <c r="F7" s="7">
        <v>0.398449</v>
      </c>
      <c r="G7" s="70"/>
      <c r="H7" s="5" t="s">
        <v>1</v>
      </c>
      <c r="I7" s="74">
        <v>953256</v>
      </c>
      <c r="J7" s="7">
        <v>0.446937</v>
      </c>
      <c r="K7" s="5"/>
      <c r="L7" s="60">
        <v>96832</v>
      </c>
      <c r="M7" s="7">
        <v>0.426956</v>
      </c>
      <c r="N7" s="70"/>
      <c r="O7" s="5" t="s">
        <v>1</v>
      </c>
      <c r="P7" s="74">
        <v>953256</v>
      </c>
      <c r="Q7" s="7">
        <v>0.422721</v>
      </c>
      <c r="R7" s="5"/>
      <c r="S7" s="60">
        <v>86285</v>
      </c>
      <c r="T7" s="7">
        <v>0.398449</v>
      </c>
    </row>
    <row r="8" spans="1:20" ht="15">
      <c r="A8" s="5" t="s">
        <v>2</v>
      </c>
      <c r="B8" s="6">
        <v>241490</v>
      </c>
      <c r="C8" s="7">
        <v>0.12088</v>
      </c>
      <c r="D8" s="5"/>
      <c r="E8" s="60">
        <v>27072</v>
      </c>
      <c r="F8" s="7">
        <v>0.125013</v>
      </c>
      <c r="G8" s="70"/>
      <c r="H8" s="5" t="s">
        <v>2</v>
      </c>
      <c r="I8" s="74">
        <v>251550</v>
      </c>
      <c r="J8" s="7">
        <v>0.11794</v>
      </c>
      <c r="K8" s="5"/>
      <c r="L8" s="60">
        <v>29016</v>
      </c>
      <c r="M8" s="7">
        <v>0.127938</v>
      </c>
      <c r="N8" s="70"/>
      <c r="O8" s="5" t="s">
        <v>2</v>
      </c>
      <c r="P8" s="74">
        <v>251550</v>
      </c>
      <c r="Q8" s="7">
        <v>0.12088</v>
      </c>
      <c r="R8" s="5"/>
      <c r="S8" s="60">
        <v>27072</v>
      </c>
      <c r="T8" s="7">
        <v>0.125013</v>
      </c>
    </row>
    <row r="9" spans="1:20" ht="15.75" thickBot="1">
      <c r="A9" s="13" t="s">
        <v>3</v>
      </c>
      <c r="B9" s="14">
        <v>169479</v>
      </c>
      <c r="C9" s="15">
        <v>0.08484</v>
      </c>
      <c r="D9" s="13"/>
      <c r="E9" s="61">
        <v>56202</v>
      </c>
      <c r="F9" s="15">
        <v>0.259531</v>
      </c>
      <c r="G9" s="70"/>
      <c r="H9" s="13" t="s">
        <v>3</v>
      </c>
      <c r="I9" s="75">
        <v>177746</v>
      </c>
      <c r="J9" s="15">
        <v>0.083336</v>
      </c>
      <c r="K9" s="13"/>
      <c r="L9" s="61">
        <v>62153</v>
      </c>
      <c r="M9" s="15">
        <v>0.274048</v>
      </c>
      <c r="N9" s="70"/>
      <c r="O9" s="13" t="s">
        <v>3</v>
      </c>
      <c r="P9" s="75">
        <v>177746</v>
      </c>
      <c r="Q9" s="15">
        <v>0.08484</v>
      </c>
      <c r="R9" s="13"/>
      <c r="S9" s="61">
        <v>56202</v>
      </c>
      <c r="T9" s="15">
        <v>0.259531</v>
      </c>
    </row>
    <row r="10" spans="1:20" ht="15.75" thickBot="1">
      <c r="A10" s="16" t="s">
        <v>16</v>
      </c>
      <c r="B10" s="17">
        <f>SUM(B6:B9)</f>
        <v>1997757</v>
      </c>
      <c r="C10" s="18">
        <f>SUM(C6:C9)</f>
        <v>1.000004</v>
      </c>
      <c r="D10" s="19"/>
      <c r="E10" s="62">
        <f>SUM(E6:E9)</f>
        <v>216552</v>
      </c>
      <c r="F10" s="20">
        <f>SUM(F6:F9)</f>
        <v>0.9999979999999999</v>
      </c>
      <c r="G10" s="71"/>
      <c r="H10" s="16" t="s">
        <v>16</v>
      </c>
      <c r="I10" s="17">
        <f>SUM(I6:I9)</f>
        <v>2132862</v>
      </c>
      <c r="J10" s="18">
        <f>SUM(J6:J9)</f>
        <v>0.9999979999999999</v>
      </c>
      <c r="K10" s="19"/>
      <c r="L10" s="62">
        <f>SUM(L6:L9)</f>
        <v>226796</v>
      </c>
      <c r="M10" s="20">
        <f>SUM(M6:M9)</f>
        <v>0.9999979999999999</v>
      </c>
      <c r="N10" s="71"/>
      <c r="O10" s="16" t="s">
        <v>16</v>
      </c>
      <c r="P10" s="17">
        <f>SUM(P6:P9)</f>
        <v>2132862</v>
      </c>
      <c r="Q10" s="18">
        <f>SUM(Q6:Q9)</f>
        <v>1.000004</v>
      </c>
      <c r="R10" s="19"/>
      <c r="S10" s="62">
        <f>SUM(S6:S9)</f>
        <v>216552</v>
      </c>
      <c r="T10" s="20">
        <f>SUM(T6:T9)</f>
        <v>0.9999979999999999</v>
      </c>
    </row>
    <row r="11" spans="9:16" ht="15">
      <c r="I11" s="65"/>
      <c r="P11" s="65"/>
    </row>
    <row r="12" spans="9:16" ht="15.75" thickBot="1">
      <c r="I12" s="65"/>
      <c r="P12" s="65"/>
    </row>
    <row r="13" spans="1:19" ht="15.75" thickBot="1">
      <c r="A13" s="27" t="s">
        <v>9</v>
      </c>
      <c r="B13" s="28" t="s">
        <v>0</v>
      </c>
      <c r="C13" s="28" t="s">
        <v>1</v>
      </c>
      <c r="D13" s="28" t="s">
        <v>2</v>
      </c>
      <c r="E13" s="29" t="s">
        <v>3</v>
      </c>
      <c r="H13" s="27" t="s">
        <v>9</v>
      </c>
      <c r="I13" s="28" t="s">
        <v>0</v>
      </c>
      <c r="J13" s="28" t="s">
        <v>1</v>
      </c>
      <c r="K13" s="28" t="s">
        <v>2</v>
      </c>
      <c r="L13" s="29" t="s">
        <v>3</v>
      </c>
      <c r="M13" s="85"/>
      <c r="O13" s="27" t="s">
        <v>9</v>
      </c>
      <c r="P13" s="28" t="s">
        <v>0</v>
      </c>
      <c r="Q13" s="28" t="s">
        <v>1</v>
      </c>
      <c r="R13" s="28" t="s">
        <v>2</v>
      </c>
      <c r="S13" s="29" t="s">
        <v>3</v>
      </c>
    </row>
    <row r="14" spans="1:19" ht="15">
      <c r="A14" s="25"/>
      <c r="B14" s="26"/>
      <c r="C14" s="26"/>
      <c r="D14" s="26"/>
      <c r="E14" s="26"/>
      <c r="H14" s="77"/>
      <c r="I14" s="78"/>
      <c r="J14" s="78"/>
      <c r="K14" s="78"/>
      <c r="L14" s="78"/>
      <c r="M14" s="85"/>
      <c r="O14" s="25"/>
      <c r="P14" s="26"/>
      <c r="Q14" s="26"/>
      <c r="R14" s="26"/>
      <c r="S14" s="26"/>
    </row>
    <row r="15" spans="1:19" ht="15">
      <c r="A15" s="22" t="s">
        <v>10</v>
      </c>
      <c r="B15" s="4">
        <v>41112</v>
      </c>
      <c r="C15" s="4">
        <v>71865</v>
      </c>
      <c r="D15" s="4">
        <v>23361</v>
      </c>
      <c r="E15" s="4">
        <v>28908</v>
      </c>
      <c r="H15" s="89" t="s">
        <v>10</v>
      </c>
      <c r="I15" s="82">
        <v>33289</v>
      </c>
      <c r="J15" s="82">
        <v>81465</v>
      </c>
      <c r="K15" s="82">
        <v>24344</v>
      </c>
      <c r="L15" s="82">
        <v>32491</v>
      </c>
      <c r="M15" s="86"/>
      <c r="O15" s="22" t="s">
        <v>10</v>
      </c>
      <c r="P15" s="4">
        <v>41112</v>
      </c>
      <c r="Q15" s="4">
        <v>71865</v>
      </c>
      <c r="R15" s="4">
        <v>23361</v>
      </c>
      <c r="S15" s="4">
        <v>28908</v>
      </c>
    </row>
    <row r="16" spans="1:19" ht="15">
      <c r="A16" s="21" t="s">
        <v>11</v>
      </c>
      <c r="B16" s="4">
        <v>5547</v>
      </c>
      <c r="C16" s="4">
        <v>6702</v>
      </c>
      <c r="D16" s="4">
        <v>3044</v>
      </c>
      <c r="E16" s="4">
        <v>1352</v>
      </c>
      <c r="H16" s="90" t="s">
        <v>11</v>
      </c>
      <c r="I16" s="83">
        <v>5102</v>
      </c>
      <c r="J16" s="83">
        <v>5739</v>
      </c>
      <c r="K16" s="83">
        <v>4089</v>
      </c>
      <c r="L16" s="83">
        <v>1382</v>
      </c>
      <c r="M16" s="87"/>
      <c r="O16" s="21" t="s">
        <v>11</v>
      </c>
      <c r="P16" s="4">
        <v>5547</v>
      </c>
      <c r="Q16" s="4">
        <v>6702</v>
      </c>
      <c r="R16" s="4">
        <v>3044</v>
      </c>
      <c r="S16" s="4">
        <v>1352</v>
      </c>
    </row>
    <row r="17" spans="1:19" ht="15">
      <c r="A17" s="22" t="s">
        <v>12</v>
      </c>
      <c r="B17" s="4">
        <v>146</v>
      </c>
      <c r="C17" s="4">
        <v>1144</v>
      </c>
      <c r="D17" s="4">
        <v>211</v>
      </c>
      <c r="E17" s="4">
        <v>0</v>
      </c>
      <c r="H17" s="89" t="s">
        <v>12</v>
      </c>
      <c r="I17" s="82">
        <v>332</v>
      </c>
      <c r="J17" s="82">
        <v>1185</v>
      </c>
      <c r="K17" s="82">
        <v>280</v>
      </c>
      <c r="L17" s="82">
        <v>5</v>
      </c>
      <c r="M17" s="86"/>
      <c r="O17" s="22" t="s">
        <v>12</v>
      </c>
      <c r="P17" s="4">
        <v>146</v>
      </c>
      <c r="Q17" s="4">
        <v>1144</v>
      </c>
      <c r="R17" s="4">
        <v>211</v>
      </c>
      <c r="S17" s="4">
        <v>0</v>
      </c>
    </row>
    <row r="18" spans="1:19" ht="15">
      <c r="A18" s="21" t="s">
        <v>13</v>
      </c>
      <c r="B18" s="4">
        <v>0</v>
      </c>
      <c r="C18" s="4">
        <v>170</v>
      </c>
      <c r="D18" s="4">
        <v>41</v>
      </c>
      <c r="E18" s="4">
        <v>0</v>
      </c>
      <c r="H18" s="90" t="s">
        <v>13</v>
      </c>
      <c r="I18" s="83">
        <v>0</v>
      </c>
      <c r="J18" s="83">
        <v>73</v>
      </c>
      <c r="K18" s="83">
        <v>39</v>
      </c>
      <c r="L18" s="83">
        <v>0</v>
      </c>
      <c r="M18" s="87"/>
      <c r="O18" s="21" t="s">
        <v>13</v>
      </c>
      <c r="P18" s="4">
        <v>0</v>
      </c>
      <c r="Q18" s="4">
        <v>170</v>
      </c>
      <c r="R18" s="4">
        <v>41</v>
      </c>
      <c r="S18" s="4">
        <v>0</v>
      </c>
    </row>
    <row r="19" spans="1:19" ht="15">
      <c r="A19" s="22" t="s">
        <v>14</v>
      </c>
      <c r="B19" s="4">
        <v>155</v>
      </c>
      <c r="C19" s="4">
        <v>5748</v>
      </c>
      <c r="D19" s="4">
        <v>396</v>
      </c>
      <c r="E19" s="4">
        <v>23621</v>
      </c>
      <c r="H19" s="89" t="s">
        <v>14</v>
      </c>
      <c r="I19" s="82">
        <v>72</v>
      </c>
      <c r="J19" s="82">
        <v>7694</v>
      </c>
      <c r="K19" s="82">
        <v>232</v>
      </c>
      <c r="L19" s="82">
        <v>25737</v>
      </c>
      <c r="M19" s="86"/>
      <c r="O19" s="22" t="s">
        <v>14</v>
      </c>
      <c r="P19" s="4">
        <v>155</v>
      </c>
      <c r="Q19" s="4">
        <v>5748</v>
      </c>
      <c r="R19" s="4">
        <v>396</v>
      </c>
      <c r="S19" s="4">
        <v>23621</v>
      </c>
    </row>
    <row r="20" spans="1:19" ht="15.75" thickBot="1">
      <c r="A20" s="23" t="s">
        <v>15</v>
      </c>
      <c r="B20" s="24">
        <v>33</v>
      </c>
      <c r="C20" s="24">
        <v>656</v>
      </c>
      <c r="D20" s="24">
        <v>19</v>
      </c>
      <c r="E20" s="24">
        <v>2321</v>
      </c>
      <c r="H20" s="91" t="s">
        <v>15</v>
      </c>
      <c r="I20" s="84">
        <v>0</v>
      </c>
      <c r="J20" s="84">
        <v>676</v>
      </c>
      <c r="K20" s="84">
        <v>32</v>
      </c>
      <c r="L20" s="84">
        <v>2538</v>
      </c>
      <c r="M20" s="87"/>
      <c r="O20" s="23" t="s">
        <v>15</v>
      </c>
      <c r="P20" s="24">
        <v>33</v>
      </c>
      <c r="Q20" s="24">
        <v>656</v>
      </c>
      <c r="R20" s="24">
        <v>19</v>
      </c>
      <c r="S20" s="24">
        <v>2321</v>
      </c>
    </row>
    <row r="21" spans="1:19" ht="15.75" thickBot="1">
      <c r="A21" s="30" t="s">
        <v>16</v>
      </c>
      <c r="B21" s="31">
        <v>46993</v>
      </c>
      <c r="C21" s="31">
        <v>86285</v>
      </c>
      <c r="D21" s="31">
        <v>27072</v>
      </c>
      <c r="E21" s="32">
        <v>56202</v>
      </c>
      <c r="H21" s="79" t="s">
        <v>16</v>
      </c>
      <c r="I21" s="80">
        <f>SUM(I15:I20)</f>
        <v>38795</v>
      </c>
      <c r="J21" s="80">
        <f>SUM(J15:J20)</f>
        <v>96832</v>
      </c>
      <c r="K21" s="80">
        <f>SUM(K15:K20)</f>
        <v>29016</v>
      </c>
      <c r="L21" s="81">
        <f>SUM(L15:L20)</f>
        <v>62153</v>
      </c>
      <c r="M21" s="88"/>
      <c r="O21" s="30" t="s">
        <v>16</v>
      </c>
      <c r="P21" s="31">
        <v>46993</v>
      </c>
      <c r="Q21" s="31">
        <v>86285</v>
      </c>
      <c r="R21" s="31">
        <v>27072</v>
      </c>
      <c r="S21" s="32">
        <v>56202</v>
      </c>
    </row>
    <row r="22" spans="1:19" ht="15">
      <c r="A22" s="72"/>
      <c r="B22" s="73"/>
      <c r="C22" s="73"/>
      <c r="D22" s="73"/>
      <c r="E22" s="73"/>
      <c r="H22" s="72"/>
      <c r="I22" s="73"/>
      <c r="J22" s="73"/>
      <c r="K22" s="73"/>
      <c r="L22" s="73"/>
      <c r="O22" s="72"/>
      <c r="P22" s="73"/>
      <c r="Q22" s="73"/>
      <c r="R22" s="73"/>
      <c r="S22" s="73"/>
    </row>
    <row r="23" spans="1:19" ht="15">
      <c r="A23" s="72"/>
      <c r="B23" s="73"/>
      <c r="C23" s="73"/>
      <c r="D23" s="73"/>
      <c r="E23" s="73"/>
      <c r="H23" s="72"/>
      <c r="I23" s="73"/>
      <c r="J23" s="73"/>
      <c r="K23" s="73"/>
      <c r="L23" s="73"/>
      <c r="O23" s="72"/>
      <c r="P23" s="73"/>
      <c r="Q23" s="73"/>
      <c r="R23" s="73"/>
      <c r="S23" s="73"/>
    </row>
    <row r="25" spans="2:5" ht="15">
      <c r="B25" s="63">
        <v>-0.06</v>
      </c>
      <c r="C25" s="40">
        <v>-0.05</v>
      </c>
      <c r="D25" s="40">
        <v>-0.04</v>
      </c>
      <c r="E25" s="66"/>
    </row>
    <row r="26" spans="1:4" ht="15">
      <c r="A26" t="s">
        <v>31</v>
      </c>
      <c r="B26" s="2">
        <v>1130343</v>
      </c>
      <c r="C26" s="2">
        <v>1142368</v>
      </c>
      <c r="D26" s="64">
        <v>1154393</v>
      </c>
    </row>
    <row r="27" spans="1:5" ht="15">
      <c r="A27" t="s">
        <v>17</v>
      </c>
      <c r="B27" s="2">
        <v>35000</v>
      </c>
      <c r="C27" s="2">
        <v>35000</v>
      </c>
      <c r="D27" s="64">
        <v>35000</v>
      </c>
      <c r="E27" s="64"/>
    </row>
    <row r="28" spans="1:5" ht="15">
      <c r="A28" t="s">
        <v>18</v>
      </c>
      <c r="B28" s="2">
        <v>10000</v>
      </c>
      <c r="C28" s="2">
        <v>10000</v>
      </c>
      <c r="D28" s="64">
        <v>10000</v>
      </c>
      <c r="E28" s="64"/>
    </row>
    <row r="29" spans="1:5" ht="15">
      <c r="A29" t="s">
        <v>33</v>
      </c>
      <c r="B29" s="2">
        <v>47184</v>
      </c>
      <c r="C29" s="65">
        <v>47184</v>
      </c>
      <c r="D29" s="65">
        <v>47184</v>
      </c>
      <c r="E29" s="64"/>
    </row>
    <row r="30" spans="3:4" ht="15">
      <c r="C30" s="2"/>
      <c r="D30" s="64"/>
    </row>
    <row r="31" spans="1:4" ht="15">
      <c r="A31" s="38" t="s">
        <v>19</v>
      </c>
      <c r="B31" s="39">
        <f>SUM(B26:B29)</f>
        <v>1222527</v>
      </c>
      <c r="C31" s="39">
        <f>SUM(C26:C29)</f>
        <v>1234552</v>
      </c>
      <c r="D31" s="39">
        <f>SUM(D26:D29)</f>
        <v>1246577</v>
      </c>
    </row>
    <row r="32" spans="2:4" ht="15">
      <c r="B32"/>
      <c r="D32" s="64"/>
    </row>
    <row r="33" spans="1:5" ht="15">
      <c r="A33" s="40" t="s">
        <v>20</v>
      </c>
      <c r="B33" s="2">
        <v>244505</v>
      </c>
      <c r="C33" s="64">
        <v>246910</v>
      </c>
      <c r="D33" s="64">
        <v>249315</v>
      </c>
      <c r="E33" s="64"/>
    </row>
    <row r="34" spans="1:5" ht="15">
      <c r="A34" s="40" t="s">
        <v>21</v>
      </c>
      <c r="B34" s="2">
        <v>122253</v>
      </c>
      <c r="C34" s="64">
        <v>123455</v>
      </c>
      <c r="D34" s="64">
        <v>124658</v>
      </c>
      <c r="E34" s="64"/>
    </row>
    <row r="35" spans="1:5" ht="15">
      <c r="A35" s="40" t="s">
        <v>22</v>
      </c>
      <c r="B35" s="2">
        <v>66500</v>
      </c>
      <c r="C35" s="65">
        <v>66500</v>
      </c>
      <c r="D35" s="65">
        <v>66500</v>
      </c>
      <c r="E35" s="64"/>
    </row>
    <row r="36" spans="1:5" ht="15">
      <c r="A36" s="38" t="s">
        <v>19</v>
      </c>
      <c r="B36" s="41">
        <f>SUM(B33:B35)</f>
        <v>433258</v>
      </c>
      <c r="C36" s="41">
        <f>SUM(C33:C35)</f>
        <v>436865</v>
      </c>
      <c r="D36" s="41">
        <f>SUM(D33:D35)</f>
        <v>440473</v>
      </c>
      <c r="E36" s="39"/>
    </row>
    <row r="37" spans="1:5" ht="15">
      <c r="A37" s="40"/>
      <c r="B37"/>
      <c r="C37" s="64"/>
      <c r="D37" s="64"/>
      <c r="E37" s="65"/>
    </row>
    <row r="38" spans="1:5" ht="15">
      <c r="A38" s="42" t="s">
        <v>23</v>
      </c>
      <c r="B38" s="41">
        <f>SUM(B31-B36)</f>
        <v>789269</v>
      </c>
      <c r="C38" s="41">
        <f>SUM(C31-C36)</f>
        <v>797687</v>
      </c>
      <c r="D38" s="41">
        <f>SUM(D31-D36)</f>
        <v>806104</v>
      </c>
      <c r="E38" s="39"/>
    </row>
    <row r="39" ht="15">
      <c r="B39"/>
    </row>
    <row r="40" spans="2:14" ht="15">
      <c r="B40"/>
      <c r="I40" s="76"/>
      <c r="N40" s="92"/>
    </row>
    <row r="41" spans="2:14" ht="15.75" thickBot="1">
      <c r="B41"/>
      <c r="C41" s="76" t="s">
        <v>32</v>
      </c>
      <c r="I41" s="76" t="s">
        <v>36</v>
      </c>
      <c r="N41" s="92" t="s">
        <v>38</v>
      </c>
    </row>
    <row r="42" spans="1:251" ht="15">
      <c r="A42" s="57" t="s">
        <v>34</v>
      </c>
      <c r="B42"/>
      <c r="C42" s="65"/>
      <c r="D42" s="43"/>
      <c r="E42" s="65"/>
      <c r="F42" s="38"/>
      <c r="G42" s="57" t="s">
        <v>34</v>
      </c>
      <c r="I42" s="65"/>
      <c r="J42" s="43"/>
      <c r="K42" s="65"/>
      <c r="L42" s="38"/>
      <c r="M42" s="57" t="s">
        <v>34</v>
      </c>
      <c r="O42" s="65"/>
      <c r="P42" s="43"/>
      <c r="Q42" s="65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</row>
    <row r="43" spans="1:17" ht="15.75" thickBot="1">
      <c r="A43" s="58">
        <v>798000</v>
      </c>
      <c r="B43"/>
      <c r="C43" s="65"/>
      <c r="D43" s="43"/>
      <c r="E43" s="65"/>
      <c r="G43" s="58">
        <v>798000</v>
      </c>
      <c r="I43" s="65"/>
      <c r="J43" s="43"/>
      <c r="K43" s="65"/>
      <c r="M43" s="58">
        <v>798000</v>
      </c>
      <c r="O43" s="65"/>
      <c r="P43" s="43"/>
      <c r="Q43" s="65"/>
    </row>
    <row r="44" spans="2:17" ht="15">
      <c r="B44"/>
      <c r="C44" s="65"/>
      <c r="D44" s="43"/>
      <c r="E44" s="65"/>
      <c r="I44" s="65"/>
      <c r="J44" s="43"/>
      <c r="K44" s="65"/>
      <c r="O44" s="65"/>
      <c r="P44" s="43"/>
      <c r="Q44" s="65"/>
    </row>
    <row r="45" spans="1:17" ht="15">
      <c r="A45" s="5" t="s">
        <v>5</v>
      </c>
      <c r="B45" s="5"/>
      <c r="C45" s="44" t="s">
        <v>29</v>
      </c>
      <c r="D45" s="45" t="s">
        <v>24</v>
      </c>
      <c r="E45" s="44" t="s">
        <v>25</v>
      </c>
      <c r="G45" s="5" t="s">
        <v>5</v>
      </c>
      <c r="H45" s="5"/>
      <c r="I45" s="44" t="s">
        <v>35</v>
      </c>
      <c r="J45" s="45" t="s">
        <v>24</v>
      </c>
      <c r="K45" s="44" t="s">
        <v>25</v>
      </c>
      <c r="M45" s="5" t="s">
        <v>5</v>
      </c>
      <c r="N45" s="5"/>
      <c r="O45" s="44" t="s">
        <v>35</v>
      </c>
      <c r="P45" s="45" t="s">
        <v>24</v>
      </c>
      <c r="Q45" s="44" t="s">
        <v>25</v>
      </c>
    </row>
    <row r="46" spans="1:17" ht="15">
      <c r="A46" s="46">
        <v>0.35</v>
      </c>
      <c r="B46" s="5"/>
      <c r="C46" s="6"/>
      <c r="D46" s="47"/>
      <c r="E46" s="6"/>
      <c r="G46" s="46">
        <v>0.35</v>
      </c>
      <c r="H46" s="5"/>
      <c r="I46" s="6"/>
      <c r="J46" s="47"/>
      <c r="K46" s="6"/>
      <c r="M46" s="46">
        <v>0.35</v>
      </c>
      <c r="N46" s="5"/>
      <c r="O46" s="6"/>
      <c r="P46" s="47"/>
      <c r="Q46" s="6"/>
    </row>
    <row r="47" spans="1:17" ht="15">
      <c r="A47" s="6">
        <v>279300</v>
      </c>
      <c r="B47" s="5" t="s">
        <v>0</v>
      </c>
      <c r="C47" s="6">
        <v>742293</v>
      </c>
      <c r="D47" s="7">
        <v>0.371563</v>
      </c>
      <c r="E47" s="6">
        <v>103787.88</v>
      </c>
      <c r="G47" s="6">
        <v>279300</v>
      </c>
      <c r="H47" s="5" t="s">
        <v>0</v>
      </c>
      <c r="I47" s="74">
        <v>750310</v>
      </c>
      <c r="J47" s="7">
        <v>0.351785</v>
      </c>
      <c r="K47" s="6">
        <v>98267.5654</v>
      </c>
      <c r="M47" s="6">
        <v>279300</v>
      </c>
      <c r="N47" s="5" t="s">
        <v>0</v>
      </c>
      <c r="O47" s="74">
        <v>750310</v>
      </c>
      <c r="P47" s="7">
        <v>0.351785</v>
      </c>
      <c r="Q47" s="6">
        <v>98267.5654</v>
      </c>
    </row>
    <row r="48" spans="1:17" ht="15">
      <c r="A48" s="5"/>
      <c r="B48" s="5"/>
      <c r="C48" s="6"/>
      <c r="D48" s="48"/>
      <c r="E48" s="6"/>
      <c r="G48" s="5"/>
      <c r="H48" s="5"/>
      <c r="I48" s="6"/>
      <c r="J48" s="48"/>
      <c r="K48" s="6"/>
      <c r="M48" s="5"/>
      <c r="N48" s="5"/>
      <c r="O48" s="6"/>
      <c r="P48" s="48"/>
      <c r="Q48" s="6"/>
    </row>
    <row r="49" spans="1:17" ht="15">
      <c r="A49" s="5"/>
      <c r="B49" s="5" t="s">
        <v>1</v>
      </c>
      <c r="C49" s="6">
        <v>844495</v>
      </c>
      <c r="D49" s="7">
        <v>0.422721</v>
      </c>
      <c r="E49" s="6">
        <v>118060.11</v>
      </c>
      <c r="G49" s="5"/>
      <c r="H49" s="5" t="s">
        <v>1</v>
      </c>
      <c r="I49" s="74">
        <v>953256</v>
      </c>
      <c r="J49" s="7">
        <v>0.446937</v>
      </c>
      <c r="K49" s="6">
        <v>124831.653</v>
      </c>
      <c r="M49" s="5"/>
      <c r="N49" s="5" t="s">
        <v>1</v>
      </c>
      <c r="O49" s="74">
        <v>953256</v>
      </c>
      <c r="P49" s="7">
        <v>0.446937</v>
      </c>
      <c r="Q49" s="6">
        <v>124831.653</v>
      </c>
    </row>
    <row r="50" spans="1:17" ht="15">
      <c r="A50" s="5"/>
      <c r="B50" s="5"/>
      <c r="C50" s="6"/>
      <c r="D50" s="48"/>
      <c r="E50" s="6"/>
      <c r="G50" s="5"/>
      <c r="H50" s="5"/>
      <c r="I50" s="6"/>
      <c r="J50" s="48"/>
      <c r="K50" s="6"/>
      <c r="M50" s="5"/>
      <c r="N50" s="5"/>
      <c r="O50" s="6"/>
      <c r="P50" s="48"/>
      <c r="Q50" s="6"/>
    </row>
    <row r="51" spans="1:17" ht="15">
      <c r="A51" s="5"/>
      <c r="B51" s="5" t="s">
        <v>2</v>
      </c>
      <c r="C51" s="6">
        <v>241490</v>
      </c>
      <c r="D51" s="7">
        <v>0.12088</v>
      </c>
      <c r="E51" s="6">
        <v>33767.37</v>
      </c>
      <c r="G51" s="5"/>
      <c r="H51" s="5" t="s">
        <v>2</v>
      </c>
      <c r="I51" s="74">
        <v>251550</v>
      </c>
      <c r="J51" s="7">
        <v>0.11794</v>
      </c>
      <c r="K51" s="6">
        <v>32932.7641</v>
      </c>
      <c r="M51" s="5"/>
      <c r="N51" s="5" t="s">
        <v>2</v>
      </c>
      <c r="O51" s="74">
        <v>251550</v>
      </c>
      <c r="P51" s="7">
        <v>0.11794</v>
      </c>
      <c r="Q51" s="6">
        <v>32932.7641</v>
      </c>
    </row>
    <row r="52" spans="1:17" ht="15">
      <c r="A52" s="5"/>
      <c r="B52" s="5"/>
      <c r="C52" s="6"/>
      <c r="D52" s="48"/>
      <c r="E52" s="6"/>
      <c r="G52" s="5"/>
      <c r="H52" s="5"/>
      <c r="I52" s="6"/>
      <c r="J52" s="48"/>
      <c r="K52" s="6"/>
      <c r="M52" s="5"/>
      <c r="N52" s="5"/>
      <c r="O52" s="6"/>
      <c r="P52" s="48"/>
      <c r="Q52" s="6"/>
    </row>
    <row r="53" spans="1:17" ht="15">
      <c r="A53" s="5"/>
      <c r="B53" s="5" t="s">
        <v>3</v>
      </c>
      <c r="C53" s="14">
        <v>169479</v>
      </c>
      <c r="D53" s="15">
        <v>0.08484</v>
      </c>
      <c r="E53" s="6">
        <v>23684.64</v>
      </c>
      <c r="G53" s="5"/>
      <c r="H53" s="5" t="s">
        <v>3</v>
      </c>
      <c r="I53" s="75">
        <v>177746</v>
      </c>
      <c r="J53" s="15">
        <v>0.083336</v>
      </c>
      <c r="K53" s="6">
        <v>23268.0176</v>
      </c>
      <c r="M53" s="5"/>
      <c r="N53" s="5" t="s">
        <v>3</v>
      </c>
      <c r="O53" s="75">
        <v>177746</v>
      </c>
      <c r="P53" s="15">
        <v>0.083336</v>
      </c>
      <c r="Q53" s="6">
        <v>23268.0176</v>
      </c>
    </row>
    <row r="54" spans="1:17" ht="15">
      <c r="A54" s="5"/>
      <c r="B54" s="5"/>
      <c r="C54" s="6"/>
      <c r="D54" s="48"/>
      <c r="E54" s="6"/>
      <c r="G54" s="5"/>
      <c r="H54" s="5"/>
      <c r="I54" s="6"/>
      <c r="J54" s="48"/>
      <c r="K54" s="6"/>
      <c r="M54" s="5"/>
      <c r="N54" s="5"/>
      <c r="O54" s="6"/>
      <c r="P54" s="48"/>
      <c r="Q54" s="6"/>
    </row>
    <row r="55" spans="1:17" ht="15">
      <c r="A55" s="5"/>
      <c r="B55" s="5" t="s">
        <v>16</v>
      </c>
      <c r="C55" s="6">
        <f>SUM(C47:C53)</f>
        <v>1997757</v>
      </c>
      <c r="D55" s="48">
        <f>SUM(D47:D53)</f>
        <v>1.000004</v>
      </c>
      <c r="E55" s="6">
        <f>SUM(E47:E53)</f>
        <v>279300</v>
      </c>
      <c r="G55" s="5"/>
      <c r="H55" s="5" t="s">
        <v>16</v>
      </c>
      <c r="I55" s="6">
        <f>SUM(I47:I53)</f>
        <v>2132862</v>
      </c>
      <c r="J55" s="48">
        <f>SUM(J47:J53)</f>
        <v>0.9999979999999999</v>
      </c>
      <c r="K55" s="6">
        <f>SUM(K47:K53)</f>
        <v>279300.0001</v>
      </c>
      <c r="M55" s="5"/>
      <c r="N55" s="5" t="s">
        <v>16</v>
      </c>
      <c r="O55" s="6">
        <f>SUM(O47:O53)</f>
        <v>2132862</v>
      </c>
      <c r="P55" s="48">
        <f>SUM(P47:P53)</f>
        <v>0.9999979999999999</v>
      </c>
      <c r="Q55" s="6">
        <f>SUM(Q47:Q53)</f>
        <v>279300.0001</v>
      </c>
    </row>
    <row r="56" spans="2:17" ht="15">
      <c r="B56"/>
      <c r="C56" s="65"/>
      <c r="D56" s="43"/>
      <c r="E56" s="65"/>
      <c r="I56" s="65"/>
      <c r="J56" s="43"/>
      <c r="K56" s="65"/>
      <c r="O56" s="65"/>
      <c r="P56" s="43"/>
      <c r="Q56" s="65"/>
    </row>
    <row r="57" spans="2:17" ht="15">
      <c r="B57"/>
      <c r="C57" s="65"/>
      <c r="D57" s="43"/>
      <c r="E57" s="65"/>
      <c r="I57" s="65"/>
      <c r="J57" s="43"/>
      <c r="K57" s="65"/>
      <c r="O57" s="65"/>
      <c r="P57" s="43"/>
      <c r="Q57" s="65"/>
    </row>
    <row r="58" spans="1:17" ht="15">
      <c r="A58" s="5" t="s">
        <v>8</v>
      </c>
      <c r="B58" s="5"/>
      <c r="C58" s="44" t="s">
        <v>30</v>
      </c>
      <c r="D58" s="45" t="s">
        <v>24</v>
      </c>
      <c r="E58" s="44" t="s">
        <v>25</v>
      </c>
      <c r="G58" s="5" t="s">
        <v>8</v>
      </c>
      <c r="H58" s="5"/>
      <c r="I58" s="44" t="s">
        <v>39</v>
      </c>
      <c r="J58" s="45" t="s">
        <v>24</v>
      </c>
      <c r="K58" s="44" t="s">
        <v>25</v>
      </c>
      <c r="M58" s="5" t="s">
        <v>8</v>
      </c>
      <c r="N58" s="5"/>
      <c r="O58" s="44" t="s">
        <v>30</v>
      </c>
      <c r="P58" s="45" t="s">
        <v>24</v>
      </c>
      <c r="Q58" s="44" t="s">
        <v>25</v>
      </c>
    </row>
    <row r="59" spans="1:17" ht="15">
      <c r="A59" s="46">
        <v>0.65</v>
      </c>
      <c r="B59" s="5"/>
      <c r="C59" s="6"/>
      <c r="D59" s="47"/>
      <c r="E59" s="6"/>
      <c r="G59" s="46">
        <v>0.65</v>
      </c>
      <c r="H59" s="5"/>
      <c r="I59" s="6"/>
      <c r="J59" s="47"/>
      <c r="K59" s="6"/>
      <c r="M59" s="46">
        <v>0.65</v>
      </c>
      <c r="N59" s="5"/>
      <c r="O59" s="6"/>
      <c r="P59" s="47"/>
      <c r="Q59" s="6"/>
    </row>
    <row r="60" spans="1:17" ht="15">
      <c r="A60" s="6">
        <v>518700</v>
      </c>
      <c r="B60" s="5" t="s">
        <v>0</v>
      </c>
      <c r="C60" s="59">
        <v>46993</v>
      </c>
      <c r="D60" s="7">
        <v>0.217005</v>
      </c>
      <c r="E60" s="51">
        <v>112560.7192</v>
      </c>
      <c r="G60" s="6">
        <v>518700</v>
      </c>
      <c r="H60" s="5" t="s">
        <v>0</v>
      </c>
      <c r="I60" s="60">
        <v>38795</v>
      </c>
      <c r="J60" s="7">
        <v>0.171056</v>
      </c>
      <c r="K60" s="51">
        <v>88726.9729</v>
      </c>
      <c r="M60" s="6">
        <v>518700</v>
      </c>
      <c r="N60" s="5" t="s">
        <v>0</v>
      </c>
      <c r="O60" s="59">
        <v>46993</v>
      </c>
      <c r="P60" s="7">
        <v>0.217005</v>
      </c>
      <c r="Q60" s="51">
        <v>112560.7192</v>
      </c>
    </row>
    <row r="61" spans="1:17" ht="15">
      <c r="A61" s="5"/>
      <c r="B61" s="5"/>
      <c r="C61" s="5"/>
      <c r="D61" s="50"/>
      <c r="E61" s="52"/>
      <c r="G61" s="5"/>
      <c r="H61" s="5"/>
      <c r="I61" s="5"/>
      <c r="J61" s="50"/>
      <c r="K61" s="52"/>
      <c r="M61" s="5"/>
      <c r="N61" s="5"/>
      <c r="O61" s="5"/>
      <c r="P61" s="50"/>
      <c r="Q61" s="52"/>
    </row>
    <row r="62" spans="1:17" ht="15">
      <c r="A62" s="5"/>
      <c r="B62" s="5" t="s">
        <v>1</v>
      </c>
      <c r="C62" s="60">
        <v>86285</v>
      </c>
      <c r="D62" s="7">
        <v>0.398449</v>
      </c>
      <c r="E62" s="52">
        <v>206675.9107</v>
      </c>
      <c r="G62" s="5"/>
      <c r="H62" s="5" t="s">
        <v>1</v>
      </c>
      <c r="I62" s="60">
        <v>96832</v>
      </c>
      <c r="J62" s="7">
        <v>0.426956</v>
      </c>
      <c r="K62" s="52">
        <v>221462.4916</v>
      </c>
      <c r="M62" s="5"/>
      <c r="N62" s="5" t="s">
        <v>1</v>
      </c>
      <c r="O62" s="60">
        <v>86285</v>
      </c>
      <c r="P62" s="7">
        <v>0.398449</v>
      </c>
      <c r="Q62" s="52">
        <v>206675.9107</v>
      </c>
    </row>
    <row r="63" spans="1:17" ht="15">
      <c r="A63" s="5"/>
      <c r="B63" s="5"/>
      <c r="C63" s="5"/>
      <c r="D63" s="50"/>
      <c r="E63" s="52"/>
      <c r="G63" s="5"/>
      <c r="H63" s="5"/>
      <c r="I63" s="5"/>
      <c r="J63" s="50"/>
      <c r="K63" s="52"/>
      <c r="M63" s="5"/>
      <c r="N63" s="5"/>
      <c r="O63" s="5"/>
      <c r="P63" s="50"/>
      <c r="Q63" s="52"/>
    </row>
    <row r="64" spans="1:17" ht="15">
      <c r="A64" s="5"/>
      <c r="B64" s="5" t="s">
        <v>2</v>
      </c>
      <c r="C64" s="60">
        <v>27072</v>
      </c>
      <c r="D64" s="7">
        <v>0.125013</v>
      </c>
      <c r="E64" s="52">
        <v>64844.3731</v>
      </c>
      <c r="G64" s="5"/>
      <c r="H64" s="5" t="s">
        <v>2</v>
      </c>
      <c r="I64" s="60">
        <v>29016</v>
      </c>
      <c r="J64" s="7">
        <v>0.127938</v>
      </c>
      <c r="K64" s="52">
        <v>66361.5706</v>
      </c>
      <c r="M64" s="5"/>
      <c r="N64" s="5" t="s">
        <v>2</v>
      </c>
      <c r="O64" s="60">
        <v>27072</v>
      </c>
      <c r="P64" s="7">
        <v>0.125013</v>
      </c>
      <c r="Q64" s="52">
        <v>64844.3731</v>
      </c>
    </row>
    <row r="65" spans="1:17" ht="15">
      <c r="A65" s="5"/>
      <c r="B65" s="5"/>
      <c r="C65" s="5"/>
      <c r="D65" s="50"/>
      <c r="E65" s="52"/>
      <c r="G65" s="5"/>
      <c r="H65" s="5"/>
      <c r="I65" s="5"/>
      <c r="J65" s="50"/>
      <c r="K65" s="52"/>
      <c r="M65" s="5"/>
      <c r="N65" s="5"/>
      <c r="O65" s="5"/>
      <c r="P65" s="50"/>
      <c r="Q65" s="52"/>
    </row>
    <row r="66" spans="1:17" ht="15">
      <c r="A66" s="5"/>
      <c r="B66" s="5" t="s">
        <v>3</v>
      </c>
      <c r="C66" s="61">
        <v>56202</v>
      </c>
      <c r="D66" s="15">
        <v>0.259531</v>
      </c>
      <c r="E66" s="52">
        <v>134618.9996</v>
      </c>
      <c r="G66" s="5"/>
      <c r="H66" s="5" t="s">
        <v>3</v>
      </c>
      <c r="I66" s="61">
        <v>62153</v>
      </c>
      <c r="J66" s="15">
        <v>0.274048</v>
      </c>
      <c r="K66" s="52">
        <v>142148.9675</v>
      </c>
      <c r="M66" s="5"/>
      <c r="N66" s="5" t="s">
        <v>3</v>
      </c>
      <c r="O66" s="61">
        <v>56202</v>
      </c>
      <c r="P66" s="15">
        <v>0.259531</v>
      </c>
      <c r="Q66" s="52">
        <v>134618.9996</v>
      </c>
    </row>
    <row r="67" spans="1:17" ht="15">
      <c r="A67" s="5"/>
      <c r="B67" s="5"/>
      <c r="C67" s="5"/>
      <c r="D67" s="50"/>
      <c r="E67" s="52"/>
      <c r="G67" s="5"/>
      <c r="H67" s="5"/>
      <c r="I67" s="5"/>
      <c r="J67" s="50"/>
      <c r="K67" s="52"/>
      <c r="M67" s="5"/>
      <c r="N67" s="5"/>
      <c r="O67" s="5"/>
      <c r="P67" s="50"/>
      <c r="Q67" s="52"/>
    </row>
    <row r="68" spans="1:17" ht="15">
      <c r="A68" s="5"/>
      <c r="B68" s="5" t="s">
        <v>16</v>
      </c>
      <c r="C68" s="49">
        <f>SUM(C60:C67)</f>
        <v>216552</v>
      </c>
      <c r="D68" s="50">
        <f>SUM(D60:D67)</f>
        <v>0.9999979999999999</v>
      </c>
      <c r="E68" s="52">
        <f>SUM(E60:E66)</f>
        <v>518700.0026</v>
      </c>
      <c r="G68" s="5"/>
      <c r="H68" s="5" t="s">
        <v>16</v>
      </c>
      <c r="I68" s="49">
        <f>SUM(I60:I67)</f>
        <v>226796</v>
      </c>
      <c r="J68" s="50">
        <f>SUM(J60:J67)</f>
        <v>0.9999979999999999</v>
      </c>
      <c r="K68" s="52">
        <f>SUM(K60:K66)</f>
        <v>518700.0026</v>
      </c>
      <c r="M68" s="5"/>
      <c r="N68" s="5" t="s">
        <v>16</v>
      </c>
      <c r="O68" s="49">
        <f>SUM(O60:O67)</f>
        <v>216552</v>
      </c>
      <c r="P68" s="50">
        <f>SUM(P60:P67)</f>
        <v>0.9999979999999999</v>
      </c>
      <c r="Q68" s="52">
        <f>SUM(Q60:Q66)</f>
        <v>518700.0026</v>
      </c>
    </row>
    <row r="69" spans="2:17" ht="15">
      <c r="B69"/>
      <c r="C69" s="65"/>
      <c r="D69" s="43"/>
      <c r="E69" s="65"/>
      <c r="I69" s="65"/>
      <c r="J69" s="43"/>
      <c r="K69" s="65"/>
      <c r="O69" s="65"/>
      <c r="P69" s="43"/>
      <c r="Q69" s="65"/>
    </row>
    <row r="70" ht="15">
      <c r="B70"/>
    </row>
    <row r="71" spans="1:17" ht="15">
      <c r="A71" s="5" t="s">
        <v>23</v>
      </c>
      <c r="B71" s="5"/>
      <c r="C71" s="44" t="s">
        <v>26</v>
      </c>
      <c r="D71" s="45" t="s">
        <v>27</v>
      </c>
      <c r="E71" s="44" t="s">
        <v>16</v>
      </c>
      <c r="G71" s="5" t="s">
        <v>23</v>
      </c>
      <c r="H71" s="5"/>
      <c r="I71" s="44" t="s">
        <v>26</v>
      </c>
      <c r="J71" s="45" t="s">
        <v>27</v>
      </c>
      <c r="K71" s="44" t="s">
        <v>16</v>
      </c>
      <c r="M71" s="5" t="s">
        <v>23</v>
      </c>
      <c r="N71" s="5"/>
      <c r="O71" s="44" t="s">
        <v>26</v>
      </c>
      <c r="P71" s="45" t="s">
        <v>27</v>
      </c>
      <c r="Q71" s="44" t="s">
        <v>16</v>
      </c>
    </row>
    <row r="72" spans="1:17" ht="15">
      <c r="A72" s="5" t="s">
        <v>40</v>
      </c>
      <c r="B72" s="5"/>
      <c r="C72" s="6"/>
      <c r="D72" s="47"/>
      <c r="E72" s="6"/>
      <c r="G72" s="5" t="s">
        <v>40</v>
      </c>
      <c r="H72" s="5"/>
      <c r="I72" s="6"/>
      <c r="J72" s="47"/>
      <c r="K72" s="6"/>
      <c r="M72" s="5" t="s">
        <v>40</v>
      </c>
      <c r="N72" s="5"/>
      <c r="O72" s="6"/>
      <c r="P72" s="47"/>
      <c r="Q72" s="6"/>
    </row>
    <row r="73" spans="1:17" ht="15">
      <c r="A73" s="53" t="s">
        <v>28</v>
      </c>
      <c r="B73" s="5" t="s">
        <v>0</v>
      </c>
      <c r="C73" s="6">
        <v>103787.88</v>
      </c>
      <c r="D73" s="51">
        <v>112560.7192</v>
      </c>
      <c r="E73" s="54">
        <f>SUM(C73:D73)</f>
        <v>216348.5992</v>
      </c>
      <c r="G73" s="53" t="s">
        <v>28</v>
      </c>
      <c r="H73" s="5" t="s">
        <v>0</v>
      </c>
      <c r="I73" s="6">
        <v>98267.5654</v>
      </c>
      <c r="J73" s="51">
        <v>88726.9729</v>
      </c>
      <c r="K73" s="54">
        <f>SUM(I73:J73)</f>
        <v>186994.53830000001</v>
      </c>
      <c r="M73" s="53" t="s">
        <v>28</v>
      </c>
      <c r="N73" s="5" t="s">
        <v>0</v>
      </c>
      <c r="O73" s="6">
        <v>98267.5654</v>
      </c>
      <c r="P73" s="51">
        <v>112560.7192</v>
      </c>
      <c r="Q73" s="54">
        <f>SUM(O73:P73)</f>
        <v>210828.2846</v>
      </c>
    </row>
    <row r="74" spans="1:17" ht="15">
      <c r="A74" s="5"/>
      <c r="B74" s="5"/>
      <c r="C74" s="6"/>
      <c r="D74" s="52"/>
      <c r="E74" s="54"/>
      <c r="G74" s="5"/>
      <c r="H74" s="5"/>
      <c r="I74" s="6"/>
      <c r="J74" s="52"/>
      <c r="K74" s="54"/>
      <c r="M74" s="5"/>
      <c r="N74" s="5"/>
      <c r="O74" s="6"/>
      <c r="P74" s="52"/>
      <c r="Q74" s="54"/>
    </row>
    <row r="75" spans="1:17" ht="15">
      <c r="A75" s="5"/>
      <c r="B75" s="5" t="s">
        <v>1</v>
      </c>
      <c r="C75" s="6">
        <v>118060.11</v>
      </c>
      <c r="D75" s="52">
        <v>206675.9107</v>
      </c>
      <c r="E75" s="54">
        <f>SUM(C75:D75)</f>
        <v>324736.0207</v>
      </c>
      <c r="G75" s="5"/>
      <c r="H75" s="5" t="s">
        <v>1</v>
      </c>
      <c r="I75" s="6">
        <v>124831.653</v>
      </c>
      <c r="J75" s="52">
        <v>221462.4916</v>
      </c>
      <c r="K75" s="54">
        <f>SUM(I75:J75)</f>
        <v>346294.1446</v>
      </c>
      <c r="M75" s="5"/>
      <c r="N75" s="5" t="s">
        <v>1</v>
      </c>
      <c r="O75" s="6">
        <v>124831.653</v>
      </c>
      <c r="P75" s="52">
        <v>206675.9107</v>
      </c>
      <c r="Q75" s="54">
        <f>SUM(O75:P75)</f>
        <v>331507.5637</v>
      </c>
    </row>
    <row r="76" spans="1:17" ht="15">
      <c r="A76" s="5"/>
      <c r="B76" s="5"/>
      <c r="C76" s="6"/>
      <c r="D76" s="52"/>
      <c r="E76" s="54"/>
      <c r="G76" s="5"/>
      <c r="H76" s="5"/>
      <c r="I76" s="6"/>
      <c r="J76" s="52"/>
      <c r="K76" s="54"/>
      <c r="M76" s="5"/>
      <c r="N76" s="5"/>
      <c r="O76" s="6"/>
      <c r="P76" s="52"/>
      <c r="Q76" s="54"/>
    </row>
    <row r="77" spans="1:17" ht="15">
      <c r="A77" s="5"/>
      <c r="B77" s="5" t="s">
        <v>2</v>
      </c>
      <c r="C77" s="6">
        <v>33767.37</v>
      </c>
      <c r="D77" s="52">
        <v>64844.3731</v>
      </c>
      <c r="E77" s="54">
        <f>SUM(C77:D77)</f>
        <v>98611.74309999999</v>
      </c>
      <c r="G77" s="5"/>
      <c r="H77" s="5" t="s">
        <v>2</v>
      </c>
      <c r="I77" s="6">
        <v>32932.7641</v>
      </c>
      <c r="J77" s="52">
        <v>66361.5706</v>
      </c>
      <c r="K77" s="54">
        <f>SUM(I77:J77)</f>
        <v>99294.3347</v>
      </c>
      <c r="M77" s="5"/>
      <c r="N77" s="5" t="s">
        <v>2</v>
      </c>
      <c r="O77" s="6">
        <v>32932.7641</v>
      </c>
      <c r="P77" s="52">
        <v>64844.3731</v>
      </c>
      <c r="Q77" s="54">
        <f>SUM(O77:P77)</f>
        <v>97777.1372</v>
      </c>
    </row>
    <row r="78" spans="1:17" ht="15">
      <c r="A78" s="5"/>
      <c r="B78" s="5"/>
      <c r="C78" s="6"/>
      <c r="D78" s="52"/>
      <c r="E78" s="54"/>
      <c r="G78" s="5"/>
      <c r="H78" s="5"/>
      <c r="I78" s="6"/>
      <c r="J78" s="52"/>
      <c r="K78" s="54"/>
      <c r="M78" s="5"/>
      <c r="N78" s="5"/>
      <c r="O78" s="6"/>
      <c r="P78" s="52"/>
      <c r="Q78" s="54"/>
    </row>
    <row r="79" spans="1:17" ht="15">
      <c r="A79" s="5"/>
      <c r="B79" s="5" t="s">
        <v>3</v>
      </c>
      <c r="C79" s="6">
        <v>23684.64</v>
      </c>
      <c r="D79" s="52">
        <v>134618.9996</v>
      </c>
      <c r="E79" s="54">
        <f>SUM(C79:D79)</f>
        <v>158303.6396</v>
      </c>
      <c r="G79" s="5"/>
      <c r="H79" s="5" t="s">
        <v>3</v>
      </c>
      <c r="I79" s="6">
        <v>23268.0176</v>
      </c>
      <c r="J79" s="52">
        <v>142148.9675</v>
      </c>
      <c r="K79" s="54">
        <f>SUM(I79:J79)</f>
        <v>165416.9851</v>
      </c>
      <c r="M79" s="5"/>
      <c r="N79" s="5" t="s">
        <v>3</v>
      </c>
      <c r="O79" s="6">
        <v>23268.0176</v>
      </c>
      <c r="P79" s="52">
        <v>134618.9996</v>
      </c>
      <c r="Q79" s="54">
        <f>SUM(O79:P79)</f>
        <v>157887.0172</v>
      </c>
    </row>
    <row r="80" spans="1:17" ht="15">
      <c r="A80" s="5"/>
      <c r="B80" s="5"/>
      <c r="C80" s="6"/>
      <c r="D80" s="52"/>
      <c r="E80" s="6"/>
      <c r="G80" s="5"/>
      <c r="H80" s="5"/>
      <c r="I80" s="6"/>
      <c r="J80" s="52"/>
      <c r="K80" s="6"/>
      <c r="M80" s="5"/>
      <c r="N80" s="5"/>
      <c r="O80" s="6"/>
      <c r="P80" s="52"/>
      <c r="Q80" s="6"/>
    </row>
    <row r="81" spans="1:17" ht="15">
      <c r="A81" s="5"/>
      <c r="B81" s="55" t="s">
        <v>16</v>
      </c>
      <c r="C81" s="6">
        <f>SUM(C73:C79)</f>
        <v>279300</v>
      </c>
      <c r="D81" s="52">
        <f>SUM(D73:D79)</f>
        <v>518700.0026</v>
      </c>
      <c r="E81" s="107">
        <f>SUM(C81:D81)</f>
        <v>798000.0026</v>
      </c>
      <c r="G81" s="5"/>
      <c r="H81" s="55" t="s">
        <v>16</v>
      </c>
      <c r="I81" s="6">
        <f>SUM(I73:I79)</f>
        <v>279300.0001</v>
      </c>
      <c r="J81" s="52">
        <f>SUM(J73:J79)</f>
        <v>518700.0026</v>
      </c>
      <c r="K81" s="108">
        <f>SUM(I81:J81)</f>
        <v>798000.0027000001</v>
      </c>
      <c r="M81" s="5"/>
      <c r="N81" s="55" t="s">
        <v>16</v>
      </c>
      <c r="O81" s="6">
        <f>SUM(O73:O79)</f>
        <v>279300.0001</v>
      </c>
      <c r="P81" s="52">
        <f>SUM(P73:P79)</f>
        <v>518700.0026</v>
      </c>
      <c r="Q81" s="108">
        <f>SUM(O81:P81)</f>
        <v>798000.0027000001</v>
      </c>
    </row>
    <row r="82" spans="2:5" ht="15">
      <c r="B82"/>
      <c r="C82" s="65"/>
      <c r="D82" s="43"/>
      <c r="E82" s="65"/>
    </row>
    <row r="83" spans="2:5" ht="15">
      <c r="B83"/>
      <c r="C83" s="65"/>
      <c r="D83" s="43"/>
      <c r="E83" s="56"/>
    </row>
    <row r="84" ht="15">
      <c r="B84"/>
    </row>
  </sheetData>
  <sheetProtection/>
  <hyperlinks>
    <hyperlink ref="B4" r:id="rId1" display="(OSL - AV main data)"/>
    <hyperlink ref="I4" r:id="rId2" display="(OSL - AV main data)"/>
    <hyperlink ref="P4" r:id="rId3" display="(OSL - AV main data)"/>
  </hyperlinks>
  <printOptions/>
  <pageMargins left="0.7" right="0.7" top="0.75" bottom="0.75" header="0.3" footer="0.3"/>
  <pageSetup fitToHeight="1" fitToWidth="1" horizontalDpi="600" verticalDpi="600" orientation="landscape" paperSize="3" scale="5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9.28125" style="0" customWidth="1"/>
    <col min="2" max="2" width="14.8515625" style="0" customWidth="1"/>
    <col min="3" max="3" width="17.28125" style="0" customWidth="1"/>
    <col min="4" max="4" width="14.140625" style="0" customWidth="1"/>
    <col min="5" max="5" width="11.8515625" style="0" customWidth="1"/>
    <col min="9" max="9" width="27.28125" style="0" customWidth="1"/>
    <col min="10" max="10" width="21.421875" style="0" customWidth="1"/>
    <col min="11" max="11" width="17.28125" style="0" customWidth="1"/>
    <col min="12" max="12" width="14.140625" style="0" customWidth="1"/>
    <col min="13" max="13" width="17.7109375" style="0" bestFit="1" customWidth="1"/>
  </cols>
  <sheetData>
    <row r="1" spans="1:11" ht="15">
      <c r="A1" s="92" t="s">
        <v>41</v>
      </c>
      <c r="K1" s="76" t="s">
        <v>42</v>
      </c>
    </row>
    <row r="2" ht="15.75" thickBot="1">
      <c r="K2" s="76"/>
    </row>
    <row r="3" spans="2:13" ht="15">
      <c r="B3" s="63">
        <v>-0.06</v>
      </c>
      <c r="C3" s="40">
        <v>-0.05</v>
      </c>
      <c r="D3" s="40">
        <v>-0.04</v>
      </c>
      <c r="I3" s="57" t="s">
        <v>34</v>
      </c>
      <c r="K3" s="65"/>
      <c r="L3" s="43"/>
      <c r="M3" s="65"/>
    </row>
    <row r="4" spans="1:13" ht="15.75" thickBot="1">
      <c r="A4" t="s">
        <v>31</v>
      </c>
      <c r="B4" s="65">
        <v>1130343</v>
      </c>
      <c r="C4" s="65">
        <v>1142368</v>
      </c>
      <c r="D4" s="65">
        <v>1154393</v>
      </c>
      <c r="I4" s="58">
        <v>807586</v>
      </c>
      <c r="K4" s="65"/>
      <c r="L4" s="43"/>
      <c r="M4" s="65"/>
    </row>
    <row r="5" spans="1:13" ht="15">
      <c r="A5" t="s">
        <v>17</v>
      </c>
      <c r="B5" s="65">
        <v>35000</v>
      </c>
      <c r="C5" s="65">
        <v>35000</v>
      </c>
      <c r="D5" s="65">
        <v>35000</v>
      </c>
      <c r="K5" s="65"/>
      <c r="L5" s="43"/>
      <c r="M5" s="65"/>
    </row>
    <row r="6" spans="1:13" ht="15">
      <c r="A6" t="s">
        <v>18</v>
      </c>
      <c r="B6" s="65">
        <v>10000</v>
      </c>
      <c r="C6" s="65">
        <v>10000</v>
      </c>
      <c r="D6" s="65">
        <v>10000</v>
      </c>
      <c r="I6" s="5" t="s">
        <v>5</v>
      </c>
      <c r="J6" s="5"/>
      <c r="K6" s="44" t="s">
        <v>35</v>
      </c>
      <c r="L6" s="45" t="s">
        <v>24</v>
      </c>
      <c r="M6" s="44" t="s">
        <v>25</v>
      </c>
    </row>
    <row r="7" spans="1:13" ht="15">
      <c r="A7" t="s">
        <v>33</v>
      </c>
      <c r="B7" s="65">
        <v>47184</v>
      </c>
      <c r="C7" s="65">
        <v>47184</v>
      </c>
      <c r="D7" s="65">
        <v>47184</v>
      </c>
      <c r="I7" s="46">
        <v>0.35</v>
      </c>
      <c r="J7" s="5"/>
      <c r="K7" s="6"/>
      <c r="L7" s="47"/>
      <c r="M7" s="6"/>
    </row>
    <row r="8" spans="2:13" ht="15">
      <c r="B8" s="65"/>
      <c r="C8" s="65"/>
      <c r="D8" s="65"/>
      <c r="I8" s="6">
        <v>282655</v>
      </c>
      <c r="J8" s="5" t="s">
        <v>0</v>
      </c>
      <c r="K8" s="74">
        <v>750310</v>
      </c>
      <c r="L8" s="7">
        <v>0.351785</v>
      </c>
      <c r="M8" s="6">
        <v>99447.9744</v>
      </c>
    </row>
    <row r="9" spans="1:13" ht="15">
      <c r="A9" s="38" t="s">
        <v>19</v>
      </c>
      <c r="B9" s="39">
        <f>SUM(B4:B7)</f>
        <v>1222527</v>
      </c>
      <c r="C9" s="39">
        <f>SUM(C4:C7)</f>
        <v>1234552</v>
      </c>
      <c r="D9" s="39">
        <f>SUM(D4:D7)</f>
        <v>1246577</v>
      </c>
      <c r="I9" s="5"/>
      <c r="J9" s="5"/>
      <c r="K9" s="6"/>
      <c r="L9" s="48"/>
      <c r="M9" s="6"/>
    </row>
    <row r="10" spans="4:13" ht="15">
      <c r="D10" s="65"/>
      <c r="I10" s="5"/>
      <c r="J10" s="5" t="s">
        <v>1</v>
      </c>
      <c r="K10" s="74">
        <v>953256</v>
      </c>
      <c r="L10" s="7">
        <v>0.446937</v>
      </c>
      <c r="M10" s="6">
        <v>126331.1534</v>
      </c>
    </row>
    <row r="11" spans="1:13" ht="15">
      <c r="A11" s="40" t="s">
        <v>20</v>
      </c>
      <c r="B11" s="65">
        <v>244505</v>
      </c>
      <c r="C11" s="65">
        <v>246910</v>
      </c>
      <c r="D11" s="65">
        <v>249315</v>
      </c>
      <c r="I11" s="5"/>
      <c r="J11" s="5"/>
      <c r="K11" s="6"/>
      <c r="L11" s="48"/>
      <c r="M11" s="6"/>
    </row>
    <row r="12" spans="1:13" ht="15">
      <c r="A12" s="40" t="s">
        <v>21</v>
      </c>
      <c r="B12" s="65">
        <v>122253</v>
      </c>
      <c r="C12" s="65">
        <v>123455</v>
      </c>
      <c r="D12" s="65">
        <v>124658</v>
      </c>
      <c r="I12" s="5"/>
      <c r="J12" s="5" t="s">
        <v>2</v>
      </c>
      <c r="K12" s="74">
        <v>251550</v>
      </c>
      <c r="L12" s="7">
        <v>0.11794</v>
      </c>
      <c r="M12" s="6">
        <v>33328.3576</v>
      </c>
    </row>
    <row r="13" spans="1:13" ht="15">
      <c r="A13" s="40" t="s">
        <v>22</v>
      </c>
      <c r="B13" s="65">
        <v>66500</v>
      </c>
      <c r="C13" s="65">
        <v>66500</v>
      </c>
      <c r="D13" s="65">
        <v>66500</v>
      </c>
      <c r="I13" s="5"/>
      <c r="J13" s="5"/>
      <c r="K13" s="6"/>
      <c r="L13" s="48"/>
      <c r="M13" s="6"/>
    </row>
    <row r="14" spans="1:13" ht="15">
      <c r="A14" s="38" t="s">
        <v>19</v>
      </c>
      <c r="B14" s="41">
        <f>SUM(B11:B13)</f>
        <v>433258</v>
      </c>
      <c r="C14" s="41">
        <f>SUM(C11:C13)</f>
        <v>436865</v>
      </c>
      <c r="D14" s="41">
        <f>SUM(D11:D13)</f>
        <v>440473</v>
      </c>
      <c r="I14" s="5"/>
      <c r="J14" s="5" t="s">
        <v>3</v>
      </c>
      <c r="K14" s="75">
        <v>177746</v>
      </c>
      <c r="L14" s="15">
        <v>0.083336</v>
      </c>
      <c r="M14" s="6">
        <v>23547.5149</v>
      </c>
    </row>
    <row r="15" spans="1:13" ht="15">
      <c r="A15" s="40"/>
      <c r="C15" s="65"/>
      <c r="D15" s="65"/>
      <c r="I15" s="5"/>
      <c r="J15" s="5"/>
      <c r="K15" s="6"/>
      <c r="L15" s="48"/>
      <c r="M15" s="6"/>
    </row>
    <row r="16" spans="1:13" ht="15">
      <c r="A16" s="42" t="s">
        <v>23</v>
      </c>
      <c r="B16" s="41">
        <f>SUM(B9-B14)</f>
        <v>789269</v>
      </c>
      <c r="C16" s="41">
        <f>SUM(C9-C14)</f>
        <v>797687</v>
      </c>
      <c r="D16" s="41">
        <f>SUM(D9-D14)</f>
        <v>806104</v>
      </c>
      <c r="I16" s="5"/>
      <c r="J16" s="5" t="s">
        <v>16</v>
      </c>
      <c r="K16" s="6">
        <f>SUM(K8:K14)</f>
        <v>2132862</v>
      </c>
      <c r="L16" s="48">
        <f>SUM(L8:L14)</f>
        <v>0.9999979999999999</v>
      </c>
      <c r="M16" s="6">
        <f>SUM(M8:M14)</f>
        <v>282655.0003</v>
      </c>
    </row>
    <row r="17" spans="11:13" ht="15">
      <c r="K17" s="65"/>
      <c r="L17" s="43"/>
      <c r="M17" s="65"/>
    </row>
    <row r="18" spans="11:13" ht="15">
      <c r="K18" s="65"/>
      <c r="L18" s="43"/>
      <c r="M18" s="65"/>
    </row>
    <row r="19" spans="9:13" ht="15">
      <c r="I19" s="5" t="s">
        <v>8</v>
      </c>
      <c r="J19" s="5"/>
      <c r="K19" s="44" t="s">
        <v>39</v>
      </c>
      <c r="L19" s="45" t="s">
        <v>24</v>
      </c>
      <c r="M19" s="44" t="s">
        <v>25</v>
      </c>
    </row>
    <row r="20" spans="2:13" ht="15">
      <c r="B20" s="65"/>
      <c r="C20" s="76" t="s">
        <v>57</v>
      </c>
      <c r="I20" s="46">
        <v>0.65</v>
      </c>
      <c r="J20" s="5"/>
      <c r="K20" s="6"/>
      <c r="L20" s="47"/>
      <c r="M20" s="6"/>
    </row>
    <row r="21" spans="2:13" ht="15.75" thickBot="1">
      <c r="B21" s="65"/>
      <c r="I21" s="6">
        <v>524931</v>
      </c>
      <c r="J21" s="5" t="s">
        <v>0</v>
      </c>
      <c r="K21" s="60">
        <v>38795</v>
      </c>
      <c r="L21" s="7">
        <v>0.171056</v>
      </c>
      <c r="M21" s="51">
        <v>89815.6941</v>
      </c>
    </row>
    <row r="22" spans="1:13" ht="30">
      <c r="A22" s="8" t="s">
        <v>4</v>
      </c>
      <c r="B22" s="9" t="s">
        <v>5</v>
      </c>
      <c r="C22" s="36" t="s">
        <v>7</v>
      </c>
      <c r="D22" s="33"/>
      <c r="E22" s="36" t="s">
        <v>8</v>
      </c>
      <c r="F22" s="10" t="s">
        <v>7</v>
      </c>
      <c r="I22" s="5"/>
      <c r="J22" s="5"/>
      <c r="K22" s="5"/>
      <c r="L22" s="50"/>
      <c r="M22" s="52"/>
    </row>
    <row r="23" spans="1:13" ht="15.75" thickBot="1">
      <c r="A23" s="67" t="s">
        <v>36</v>
      </c>
      <c r="B23" s="11" t="s">
        <v>37</v>
      </c>
      <c r="C23" s="37"/>
      <c r="D23" s="34"/>
      <c r="E23" s="37"/>
      <c r="F23" s="12"/>
      <c r="I23" s="5"/>
      <c r="J23" s="5" t="s">
        <v>1</v>
      </c>
      <c r="K23" s="60">
        <v>96832</v>
      </c>
      <c r="L23" s="7">
        <v>0.426956</v>
      </c>
      <c r="M23" s="52">
        <v>224145.537</v>
      </c>
    </row>
    <row r="24" spans="2:13" ht="15">
      <c r="B24" s="65"/>
      <c r="D24" s="35"/>
      <c r="I24" s="5"/>
      <c r="J24" s="5"/>
      <c r="K24" s="5"/>
      <c r="L24" s="50"/>
      <c r="M24" s="52"/>
    </row>
    <row r="25" spans="1:13" ht="15">
      <c r="A25" s="5" t="s">
        <v>0</v>
      </c>
      <c r="B25" s="74">
        <v>750310</v>
      </c>
      <c r="C25" s="7">
        <v>0.351785</v>
      </c>
      <c r="D25" s="5"/>
      <c r="E25" s="60">
        <v>38795</v>
      </c>
      <c r="F25" s="7">
        <v>0.171056</v>
      </c>
      <c r="I25" s="5"/>
      <c r="J25" s="5" t="s">
        <v>2</v>
      </c>
      <c r="K25" s="60">
        <v>29016</v>
      </c>
      <c r="L25" s="7">
        <v>0.127938</v>
      </c>
      <c r="M25" s="52">
        <v>67138.6749</v>
      </c>
    </row>
    <row r="26" spans="1:13" ht="15">
      <c r="A26" s="5" t="s">
        <v>1</v>
      </c>
      <c r="B26" s="74">
        <v>953256</v>
      </c>
      <c r="C26" s="7">
        <v>0.446937</v>
      </c>
      <c r="D26" s="5"/>
      <c r="E26" s="60">
        <v>96832</v>
      </c>
      <c r="F26" s="7">
        <v>0.426956</v>
      </c>
      <c r="I26" s="5"/>
      <c r="J26" s="5"/>
      <c r="K26" s="5"/>
      <c r="L26" s="50"/>
      <c r="M26" s="52"/>
    </row>
    <row r="27" spans="1:13" ht="15">
      <c r="A27" s="5" t="s">
        <v>2</v>
      </c>
      <c r="B27" s="74">
        <v>251550</v>
      </c>
      <c r="C27" s="7">
        <v>0.11794</v>
      </c>
      <c r="D27" s="5"/>
      <c r="E27" s="60">
        <v>29016</v>
      </c>
      <c r="F27" s="7">
        <v>0.127938</v>
      </c>
      <c r="I27" s="5"/>
      <c r="J27" s="5" t="s">
        <v>3</v>
      </c>
      <c r="K27" s="61">
        <v>62153</v>
      </c>
      <c r="L27" s="15">
        <v>0.274048</v>
      </c>
      <c r="M27" s="52">
        <v>143831.094</v>
      </c>
    </row>
    <row r="28" spans="1:13" ht="15.75" thickBot="1">
      <c r="A28" s="13" t="s">
        <v>3</v>
      </c>
      <c r="B28" s="75">
        <v>177746</v>
      </c>
      <c r="C28" s="15">
        <v>0.083336</v>
      </c>
      <c r="D28" s="13"/>
      <c r="E28" s="61">
        <v>62153</v>
      </c>
      <c r="F28" s="15">
        <v>0.274048</v>
      </c>
      <c r="I28" s="5"/>
      <c r="J28" s="5"/>
      <c r="K28" s="5"/>
      <c r="L28" s="50"/>
      <c r="M28" s="52"/>
    </row>
    <row r="29" spans="1:13" ht="15.75" thickBot="1">
      <c r="A29" s="16" t="s">
        <v>16</v>
      </c>
      <c r="B29" s="17">
        <f>SUM(B25:B28)</f>
        <v>2132862</v>
      </c>
      <c r="C29" s="18">
        <f>SUM(C25:C28)</f>
        <v>0.9999979999999999</v>
      </c>
      <c r="D29" s="19"/>
      <c r="E29" s="62">
        <f>SUM(E25:E28)</f>
        <v>226796</v>
      </c>
      <c r="F29" s="20">
        <f>SUM(F25:F28)</f>
        <v>0.9999979999999999</v>
      </c>
      <c r="I29" s="5"/>
      <c r="J29" s="5" t="s">
        <v>16</v>
      </c>
      <c r="K29" s="49">
        <f>SUM(K21:K28)</f>
        <v>226796</v>
      </c>
      <c r="L29" s="50">
        <f>SUM(L21:L28)</f>
        <v>0.9999979999999999</v>
      </c>
      <c r="M29" s="52">
        <f>SUM(M21:M27)</f>
        <v>524931</v>
      </c>
    </row>
    <row r="30" spans="2:13" ht="15">
      <c r="B30" s="65"/>
      <c r="K30" s="65"/>
      <c r="L30" s="43"/>
      <c r="M30" s="65"/>
    </row>
    <row r="31" ht="15.75" thickBot="1">
      <c r="B31" s="65"/>
    </row>
    <row r="32" spans="1:13" ht="15.75" thickBot="1">
      <c r="A32" s="27" t="s">
        <v>9</v>
      </c>
      <c r="B32" s="28" t="s">
        <v>0</v>
      </c>
      <c r="C32" s="28" t="s">
        <v>1</v>
      </c>
      <c r="D32" s="28" t="s">
        <v>2</v>
      </c>
      <c r="E32" s="29" t="s">
        <v>3</v>
      </c>
      <c r="F32" s="85"/>
      <c r="I32" s="5" t="s">
        <v>23</v>
      </c>
      <c r="J32" s="5"/>
      <c r="K32" s="44" t="s">
        <v>26</v>
      </c>
      <c r="L32" s="109" t="s">
        <v>27</v>
      </c>
      <c r="M32" s="112" t="s">
        <v>16</v>
      </c>
    </row>
    <row r="33" spans="1:13" ht="15">
      <c r="A33" s="77"/>
      <c r="B33" s="78"/>
      <c r="C33" s="78"/>
      <c r="D33" s="78"/>
      <c r="E33" s="78"/>
      <c r="F33" s="85"/>
      <c r="I33" s="5" t="s">
        <v>40</v>
      </c>
      <c r="J33" s="5"/>
      <c r="K33" s="6"/>
      <c r="L33" s="110"/>
      <c r="M33" s="113"/>
    </row>
    <row r="34" spans="1:13" ht="15">
      <c r="A34" s="89" t="s">
        <v>10</v>
      </c>
      <c r="B34" s="82">
        <v>33289</v>
      </c>
      <c r="C34" s="82">
        <v>81465</v>
      </c>
      <c r="D34" s="82">
        <v>24344</v>
      </c>
      <c r="E34" s="82">
        <v>32491</v>
      </c>
      <c r="F34" s="86"/>
      <c r="I34" s="53" t="s">
        <v>28</v>
      </c>
      <c r="J34" s="5" t="s">
        <v>0</v>
      </c>
      <c r="K34" s="6">
        <v>99447.9744</v>
      </c>
      <c r="L34" s="51">
        <v>89815.6941</v>
      </c>
      <c r="M34" s="114">
        <f>SUM(K34:L34)</f>
        <v>189263.6685</v>
      </c>
    </row>
    <row r="35" spans="1:13" ht="15">
      <c r="A35" s="90" t="s">
        <v>11</v>
      </c>
      <c r="B35" s="83">
        <v>5102</v>
      </c>
      <c r="C35" s="83">
        <v>5739</v>
      </c>
      <c r="D35" s="83">
        <v>4089</v>
      </c>
      <c r="E35" s="83">
        <v>1382</v>
      </c>
      <c r="F35" s="87"/>
      <c r="I35" s="5"/>
      <c r="J35" s="5"/>
      <c r="K35" s="6"/>
      <c r="L35" s="52"/>
      <c r="M35" s="114"/>
    </row>
    <row r="36" spans="1:13" ht="15">
      <c r="A36" s="89" t="s">
        <v>12</v>
      </c>
      <c r="B36" s="82">
        <v>332</v>
      </c>
      <c r="C36" s="82">
        <v>1185</v>
      </c>
      <c r="D36" s="82">
        <v>280</v>
      </c>
      <c r="E36" s="82">
        <v>5</v>
      </c>
      <c r="F36" s="86"/>
      <c r="I36" s="5"/>
      <c r="J36" s="5" t="s">
        <v>1</v>
      </c>
      <c r="K36" s="6">
        <v>126331.1534</v>
      </c>
      <c r="L36" s="52">
        <v>224145.537</v>
      </c>
      <c r="M36" s="114">
        <f>SUM(K36:L36)</f>
        <v>350476.6904</v>
      </c>
    </row>
    <row r="37" spans="1:13" ht="15">
      <c r="A37" s="90" t="s">
        <v>13</v>
      </c>
      <c r="B37" s="83">
        <v>0</v>
      </c>
      <c r="C37" s="83">
        <v>73</v>
      </c>
      <c r="D37" s="83">
        <v>39</v>
      </c>
      <c r="E37" s="83">
        <v>0</v>
      </c>
      <c r="F37" s="87"/>
      <c r="I37" s="5"/>
      <c r="J37" s="5"/>
      <c r="K37" s="6"/>
      <c r="L37" s="52"/>
      <c r="M37" s="114"/>
    </row>
    <row r="38" spans="1:13" ht="15">
      <c r="A38" s="89" t="s">
        <v>14</v>
      </c>
      <c r="B38" s="82">
        <v>72</v>
      </c>
      <c r="C38" s="82">
        <v>7694</v>
      </c>
      <c r="D38" s="82">
        <v>232</v>
      </c>
      <c r="E38" s="82">
        <v>25737</v>
      </c>
      <c r="F38" s="86"/>
      <c r="I38" s="5"/>
      <c r="J38" s="5" t="s">
        <v>2</v>
      </c>
      <c r="K38" s="6">
        <v>33328.3576</v>
      </c>
      <c r="L38" s="52">
        <v>67138.6749</v>
      </c>
      <c r="M38" s="114">
        <f>SUM(K38:L38)</f>
        <v>100467.0325</v>
      </c>
    </row>
    <row r="39" spans="1:13" ht="15.75" thickBot="1">
      <c r="A39" s="91" t="s">
        <v>15</v>
      </c>
      <c r="B39" s="84">
        <v>0</v>
      </c>
      <c r="C39" s="84">
        <v>676</v>
      </c>
      <c r="D39" s="84">
        <v>32</v>
      </c>
      <c r="E39" s="84">
        <v>2538</v>
      </c>
      <c r="F39" s="87"/>
      <c r="I39" s="5"/>
      <c r="J39" s="5"/>
      <c r="K39" s="6"/>
      <c r="L39" s="52"/>
      <c r="M39" s="114"/>
    </row>
    <row r="40" spans="1:13" ht="15.75" thickBot="1">
      <c r="A40" s="79" t="s">
        <v>16</v>
      </c>
      <c r="B40" s="80">
        <f>SUM(B34:B39)</f>
        <v>38795</v>
      </c>
      <c r="C40" s="80">
        <f>SUM(C34:C39)</f>
        <v>96832</v>
      </c>
      <c r="D40" s="80">
        <f>SUM(D34:D39)</f>
        <v>29016</v>
      </c>
      <c r="E40" s="81">
        <f>SUM(E34:E39)</f>
        <v>62153</v>
      </c>
      <c r="F40" s="88"/>
      <c r="I40" s="5"/>
      <c r="J40" s="5" t="s">
        <v>3</v>
      </c>
      <c r="K40" s="6">
        <v>23547.5149</v>
      </c>
      <c r="L40" s="52">
        <v>143831.094</v>
      </c>
      <c r="M40" s="114">
        <f>SUM(K40:L40)</f>
        <v>167378.60890000002</v>
      </c>
    </row>
    <row r="41" spans="1:13" ht="15">
      <c r="A41" s="72"/>
      <c r="B41" s="73"/>
      <c r="C41" s="73"/>
      <c r="D41" s="73"/>
      <c r="E41" s="73"/>
      <c r="I41" s="5"/>
      <c r="J41" s="5"/>
      <c r="K41" s="6"/>
      <c r="L41" s="111"/>
      <c r="M41" s="113"/>
    </row>
    <row r="42" spans="9:13" ht="15.75" thickBot="1">
      <c r="I42" s="5"/>
      <c r="J42" s="55" t="s">
        <v>16</v>
      </c>
      <c r="K42" s="6">
        <f>SUM(K34:K40)</f>
        <v>282655.0003</v>
      </c>
      <c r="L42" s="111">
        <f>SUM(L34:L40)</f>
        <v>524931</v>
      </c>
      <c r="M42" s="115">
        <f>SUM(K42:L42)</f>
        <v>807586.0003</v>
      </c>
    </row>
    <row r="47" ht="15">
      <c r="A47" s="92" t="s">
        <v>43</v>
      </c>
    </row>
    <row r="49" spans="1:4" ht="15">
      <c r="A49" s="120" t="s">
        <v>44</v>
      </c>
      <c r="B49" s="118"/>
      <c r="C49" s="118"/>
      <c r="D49" s="118"/>
    </row>
    <row r="50" spans="1:4" ht="15">
      <c r="A50" s="118"/>
      <c r="B50" s="124" t="s">
        <v>45</v>
      </c>
      <c r="C50" s="124" t="s">
        <v>46</v>
      </c>
      <c r="D50" s="124" t="s">
        <v>47</v>
      </c>
    </row>
    <row r="51" spans="1:4" ht="15">
      <c r="A51" s="122" t="s">
        <v>48</v>
      </c>
      <c r="B51" s="129">
        <v>1098400</v>
      </c>
      <c r="C51" s="130">
        <v>1082052</v>
      </c>
      <c r="D51" s="131">
        <f>SUM(C51-B51)</f>
        <v>-16348</v>
      </c>
    </row>
    <row r="52" spans="1:4" ht="15">
      <c r="A52" s="122" t="s">
        <v>49</v>
      </c>
      <c r="B52" s="129">
        <v>35000</v>
      </c>
      <c r="C52" s="130">
        <v>63089</v>
      </c>
      <c r="D52" s="131">
        <f>SUM(C52-B52)</f>
        <v>28089</v>
      </c>
    </row>
    <row r="53" spans="1:4" ht="15">
      <c r="A53" s="122" t="s">
        <v>50</v>
      </c>
      <c r="B53" s="129">
        <v>10000</v>
      </c>
      <c r="C53" s="130">
        <v>8359</v>
      </c>
      <c r="D53" s="131">
        <f>SUM(C53-B53)</f>
        <v>-1641</v>
      </c>
    </row>
    <row r="54" spans="1:4" s="118" customFormat="1" ht="15">
      <c r="A54" s="119" t="s">
        <v>33</v>
      </c>
      <c r="B54" s="132">
        <v>47184</v>
      </c>
      <c r="C54" s="132">
        <v>47184</v>
      </c>
      <c r="D54" s="131">
        <f>SUM(C54-B54)</f>
        <v>0</v>
      </c>
    </row>
    <row r="55" spans="1:4" ht="15">
      <c r="A55" s="123" t="s">
        <v>16</v>
      </c>
      <c r="B55" s="133">
        <f>SUM(B51:B54)</f>
        <v>1190584</v>
      </c>
      <c r="C55" s="133">
        <f>SUM(C51:C54)</f>
        <v>1200684</v>
      </c>
      <c r="D55" s="133">
        <f>SUM(D51:D54)</f>
        <v>10100</v>
      </c>
    </row>
    <row r="56" spans="1:4" s="118" customFormat="1" ht="15">
      <c r="A56" s="116"/>
      <c r="B56" s="134"/>
      <c r="C56" s="134"/>
      <c r="D56" s="134"/>
    </row>
    <row r="57" spans="2:4" ht="30">
      <c r="B57" s="135" t="s">
        <v>51</v>
      </c>
      <c r="C57" s="136" t="s">
        <v>46</v>
      </c>
      <c r="D57" s="136" t="s">
        <v>47</v>
      </c>
    </row>
    <row r="58" spans="1:4" ht="15">
      <c r="A58" s="117" t="s">
        <v>20</v>
      </c>
      <c r="B58" s="132">
        <v>244505</v>
      </c>
      <c r="C58" s="132">
        <v>230700</v>
      </c>
      <c r="D58" s="132">
        <f>SUM(B58-C58)</f>
        <v>13805</v>
      </c>
    </row>
    <row r="59" spans="1:4" ht="15">
      <c r="A59" s="117" t="s">
        <v>21</v>
      </c>
      <c r="B59" s="132">
        <v>122253</v>
      </c>
      <c r="C59" s="132">
        <v>115350</v>
      </c>
      <c r="D59" s="132">
        <f>SUM(B59-C59)</f>
        <v>6903</v>
      </c>
    </row>
    <row r="60" spans="1:4" ht="15">
      <c r="A60" s="117" t="s">
        <v>22</v>
      </c>
      <c r="B60" s="132">
        <v>66500</v>
      </c>
      <c r="C60" s="132">
        <v>67000</v>
      </c>
      <c r="D60" s="132">
        <f>SUM(B60-C60)</f>
        <v>-500</v>
      </c>
    </row>
    <row r="61" spans="1:4" s="138" customFormat="1" ht="15">
      <c r="A61" s="139" t="s">
        <v>19</v>
      </c>
      <c r="B61" s="140">
        <f>SUM(B58:B60)</f>
        <v>433258</v>
      </c>
      <c r="C61" s="140">
        <f>SUM(C58:C60)</f>
        <v>413050</v>
      </c>
      <c r="D61" s="137">
        <f>SUM(B61-C61)</f>
        <v>20208</v>
      </c>
    </row>
    <row r="63" ht="15">
      <c r="A63" s="127" t="s">
        <v>53</v>
      </c>
    </row>
    <row r="65" spans="1:4" s="125" customFormat="1" ht="30">
      <c r="A65" s="125" t="s">
        <v>52</v>
      </c>
      <c r="B65" s="135" t="s">
        <v>51</v>
      </c>
      <c r="C65" s="126" t="s">
        <v>45</v>
      </c>
      <c r="D65" s="125" t="s">
        <v>54</v>
      </c>
    </row>
    <row r="66" spans="1:4" ht="15">
      <c r="A66" s="128"/>
      <c r="B66" s="141">
        <v>806104</v>
      </c>
      <c r="C66" s="141">
        <v>807586</v>
      </c>
      <c r="D66" s="141">
        <v>787634</v>
      </c>
    </row>
    <row r="67" spans="1:4" ht="15">
      <c r="A67" s="128"/>
      <c r="B67" s="141"/>
      <c r="C67" s="141"/>
      <c r="D67" s="141"/>
    </row>
    <row r="68" spans="1:4" ht="15">
      <c r="A68" s="128"/>
      <c r="B68" s="141"/>
      <c r="C68" s="141"/>
      <c r="D68" s="141"/>
    </row>
    <row r="69" spans="2:4" ht="15">
      <c r="B69" s="141"/>
      <c r="C69" s="141"/>
      <c r="D69" s="141"/>
    </row>
    <row r="70" spans="2:4" ht="15">
      <c r="B70" s="141"/>
      <c r="C70" s="141"/>
      <c r="D70" s="141"/>
    </row>
  </sheetData>
  <sheetProtection/>
  <hyperlinks>
    <hyperlink ref="B23" r:id="rId1" display="(OSL - AV main data)"/>
  </hyperlinks>
  <printOptions/>
  <pageMargins left="0.7" right="0.7" top="0.75" bottom="0.75" header="0.3" footer="0.3"/>
  <pageSetup fitToHeight="1" fitToWidth="1" horizontalDpi="600" verticalDpi="600" orientation="landscape" paperSize="5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9.28125" style="0" customWidth="1"/>
    <col min="2" max="2" width="14.8515625" style="0" customWidth="1"/>
    <col min="3" max="3" width="17.28125" style="0" customWidth="1"/>
    <col min="4" max="4" width="14.140625" style="0" customWidth="1"/>
  </cols>
  <sheetData>
    <row r="1" spans="1:4" ht="15">
      <c r="A1" s="121" t="s">
        <v>43</v>
      </c>
      <c r="B1" s="118"/>
      <c r="C1" s="118"/>
      <c r="D1" s="118"/>
    </row>
    <row r="2" spans="1:4" ht="15">
      <c r="A2" s="118"/>
      <c r="B2" s="118"/>
      <c r="C2" s="118"/>
      <c r="D2" s="118"/>
    </row>
    <row r="3" spans="1:4" ht="15">
      <c r="A3" s="120" t="s">
        <v>44</v>
      </c>
      <c r="B3" s="118"/>
      <c r="C3" s="118"/>
      <c r="D3" s="118"/>
    </row>
    <row r="4" spans="1:4" ht="15">
      <c r="A4" s="118"/>
      <c r="B4" s="124" t="s">
        <v>45</v>
      </c>
      <c r="C4" s="124" t="s">
        <v>46</v>
      </c>
      <c r="D4" s="124" t="s">
        <v>47</v>
      </c>
    </row>
    <row r="5" spans="1:4" ht="15">
      <c r="A5" s="122" t="s">
        <v>48</v>
      </c>
      <c r="B5" s="129">
        <v>1098400</v>
      </c>
      <c r="C5" s="130">
        <v>1082052</v>
      </c>
      <c r="D5" s="131">
        <f>SUM(C5-B5)</f>
        <v>-16348</v>
      </c>
    </row>
    <row r="6" spans="1:4" ht="15">
      <c r="A6" s="122" t="s">
        <v>49</v>
      </c>
      <c r="B6" s="129">
        <v>35000</v>
      </c>
      <c r="C6" s="130">
        <v>63089</v>
      </c>
      <c r="D6" s="131">
        <f>SUM(C6-B6)</f>
        <v>28089</v>
      </c>
    </row>
    <row r="7" spans="1:4" ht="15">
      <c r="A7" s="122" t="s">
        <v>50</v>
      </c>
      <c r="B7" s="129">
        <v>10000</v>
      </c>
      <c r="C7" s="130">
        <v>8359</v>
      </c>
      <c r="D7" s="131">
        <f>SUM(C7-B7)</f>
        <v>-1641</v>
      </c>
    </row>
    <row r="8" spans="1:4" ht="15">
      <c r="A8" s="119" t="s">
        <v>33</v>
      </c>
      <c r="B8" s="132">
        <v>47184</v>
      </c>
      <c r="C8" s="132">
        <v>47184</v>
      </c>
      <c r="D8" s="131">
        <f>SUM(C8-B8)</f>
        <v>0</v>
      </c>
    </row>
    <row r="9" spans="1:4" ht="15">
      <c r="A9" s="123" t="s">
        <v>16</v>
      </c>
      <c r="B9" s="133">
        <f>SUM(B5:B8)</f>
        <v>1190584</v>
      </c>
      <c r="C9" s="133">
        <f>SUM(C5:C8)</f>
        <v>1200684</v>
      </c>
      <c r="D9" s="133">
        <f>SUM(D5:D8)</f>
        <v>10100</v>
      </c>
    </row>
    <row r="10" spans="1:4" ht="15">
      <c r="A10" s="116"/>
      <c r="B10" s="134"/>
      <c r="C10" s="134"/>
      <c r="D10" s="134"/>
    </row>
    <row r="11" spans="1:4" ht="30">
      <c r="A11" s="118"/>
      <c r="B11" s="135" t="s">
        <v>51</v>
      </c>
      <c r="C11" s="136" t="s">
        <v>46</v>
      </c>
      <c r="D11" s="136" t="s">
        <v>47</v>
      </c>
    </row>
    <row r="12" spans="1:4" ht="15">
      <c r="A12" s="117" t="s">
        <v>20</v>
      </c>
      <c r="B12" s="132">
        <v>244505</v>
      </c>
      <c r="C12" s="132">
        <v>230700</v>
      </c>
      <c r="D12" s="132">
        <f>SUM(B12-C12)</f>
        <v>13805</v>
      </c>
    </row>
    <row r="13" spans="1:4" ht="15">
      <c r="A13" s="117" t="s">
        <v>21</v>
      </c>
      <c r="B13" s="132">
        <v>122253</v>
      </c>
      <c r="C13" s="132">
        <v>115350</v>
      </c>
      <c r="D13" s="132">
        <f>SUM(B13-C13)</f>
        <v>6903</v>
      </c>
    </row>
    <row r="14" spans="1:4" ht="15">
      <c r="A14" s="117" t="s">
        <v>22</v>
      </c>
      <c r="B14" s="132">
        <v>66500</v>
      </c>
      <c r="C14" s="132">
        <v>67000</v>
      </c>
      <c r="D14" s="132">
        <f>SUM(B14-C14)</f>
        <v>-500</v>
      </c>
    </row>
    <row r="15" spans="1:4" ht="15">
      <c r="A15" s="139" t="s">
        <v>19</v>
      </c>
      <c r="B15" s="140">
        <f>SUM(B12:B14)</f>
        <v>433258</v>
      </c>
      <c r="C15" s="140">
        <f>SUM(C12:C14)</f>
        <v>413050</v>
      </c>
      <c r="D15" s="137">
        <f>SUM(B15-C15)</f>
        <v>20208</v>
      </c>
    </row>
    <row r="16" spans="1:4" ht="15">
      <c r="A16" s="118"/>
      <c r="B16" s="118"/>
      <c r="C16" s="118"/>
      <c r="D16" s="118"/>
    </row>
    <row r="17" spans="1:4" ht="15">
      <c r="A17" s="127" t="s">
        <v>53</v>
      </c>
      <c r="B17" s="118"/>
      <c r="C17" s="118"/>
      <c r="D17" s="118"/>
    </row>
    <row r="18" spans="1:4" ht="15">
      <c r="A18" s="118"/>
      <c r="B18" s="118"/>
      <c r="C18" s="118"/>
      <c r="D18" s="118"/>
    </row>
    <row r="19" spans="1:4" ht="30">
      <c r="A19" s="125" t="s">
        <v>52</v>
      </c>
      <c r="B19" s="135" t="s">
        <v>51</v>
      </c>
      <c r="C19" s="126" t="s">
        <v>45</v>
      </c>
      <c r="D19" s="125" t="s">
        <v>54</v>
      </c>
    </row>
    <row r="20" spans="1:4" ht="15">
      <c r="A20" s="128"/>
      <c r="B20" s="141">
        <v>806104</v>
      </c>
      <c r="C20" s="141">
        <v>807586</v>
      </c>
      <c r="D20" s="141">
        <v>787634</v>
      </c>
    </row>
    <row r="21" spans="1:4" ht="15">
      <c r="A21" s="128"/>
      <c r="B21" s="141"/>
      <c r="C21" s="141"/>
      <c r="D21" s="141"/>
    </row>
    <row r="22" spans="1:4" ht="15">
      <c r="A22" s="128"/>
      <c r="B22" s="141"/>
      <c r="C22" s="141"/>
      <c r="D22" s="141"/>
    </row>
    <row r="23" ht="15">
      <c r="A23" s="118" t="s">
        <v>55</v>
      </c>
    </row>
    <row r="24" ht="15">
      <c r="A24" s="11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Diedre Conkling</dc:creator>
  <cp:keywords/>
  <dc:description/>
  <cp:lastModifiedBy>Diedre Conkling</cp:lastModifiedBy>
  <cp:lastPrinted>2012-10-24T23:02:44Z</cp:lastPrinted>
  <dcterms:created xsi:type="dcterms:W3CDTF">2010-03-03T05:43:43Z</dcterms:created>
  <dcterms:modified xsi:type="dcterms:W3CDTF">2012-10-24T23:18:15Z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