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Final" sheetId="1" r:id="rId1"/>
    <sheet name="1st T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<sst xmlns="http://schemas.openxmlformats.org/spreadsheetml/2006/main" count="141" uniqueCount="43">
  <si>
    <t>Driftwood</t>
  </si>
  <si>
    <t>Newport</t>
  </si>
  <si>
    <t>Toledo</t>
  </si>
  <si>
    <t>Waldport</t>
  </si>
  <si>
    <t>Libraries</t>
  </si>
  <si>
    <t>Operating Expenditures</t>
  </si>
  <si>
    <t>(OSL - AV main data)</t>
  </si>
  <si>
    <t>Percent</t>
  </si>
  <si>
    <t>Circulation</t>
  </si>
  <si>
    <t>Circ by Patron Profile</t>
  </si>
  <si>
    <t>LCLD-ADULT</t>
  </si>
  <si>
    <t>LCLD-JUV</t>
  </si>
  <si>
    <t>SIL-ADULT</t>
  </si>
  <si>
    <t>SIL-JUV</t>
  </si>
  <si>
    <t>WAL-ADULT</t>
  </si>
  <si>
    <t>WAL-JUV</t>
  </si>
  <si>
    <t>Total</t>
  </si>
  <si>
    <t>Previously Levied Taxes</t>
  </si>
  <si>
    <t>State Forestry</t>
  </si>
  <si>
    <t>Subtotal</t>
  </si>
  <si>
    <t>LCLD = 20%</t>
  </si>
  <si>
    <t>Direct Services = 10%</t>
  </si>
  <si>
    <t>Siletz</t>
  </si>
  <si>
    <t>Total Reimbursement</t>
  </si>
  <si>
    <t>Adjustment from 08/09</t>
  </si>
  <si>
    <t>Percentage</t>
  </si>
  <si>
    <t xml:space="preserve">Total </t>
  </si>
  <si>
    <t>Op. Ex.</t>
  </si>
  <si>
    <t>Circ.</t>
  </si>
  <si>
    <t>At 35% &amp; 65%</t>
  </si>
  <si>
    <t>Proposed Funding 2010/2011</t>
  </si>
  <si>
    <t>Op. Ex. 2008/2009</t>
  </si>
  <si>
    <t>Circ. 2008/2009</t>
  </si>
  <si>
    <t>2010/2011</t>
  </si>
  <si>
    <t>Sources</t>
  </si>
  <si>
    <t>4.  Percent of Property Taxes Collected, by County (page 17):  http://www.oregon.gov/DOR/PTD/docs/local-b/504-073.pdf</t>
  </si>
  <si>
    <t>5.  Library Contract:  http://lcldinfo.wikispaces.com/file/view/Current+Contract+2008.pdf</t>
  </si>
  <si>
    <t>6.  Past Budgets:  http://lcldinfo.wikispaces.com/Monthly+Financial+Reports &amp; http://lcldinfo.wikispaces.com/Budget+Forms</t>
  </si>
  <si>
    <t>2.  CRSN Circulation Statistics 2008/2009 (circ by profile)</t>
  </si>
  <si>
    <t>1.  Information from Oregon State Library Statistical Report for 2008/2009 Fiscal Year (column AT):  http://oregon.gov/OSL/LD/statsploregon.shtml</t>
  </si>
  <si>
    <t>3.  Summary of Amounts Received by Taxing Districts in Lincoln County:  http://www.co.lincoln.or.us/assessor/rolls/2009/Summary%20of%20Amts%20Received.pdf</t>
  </si>
  <si>
    <t xml:space="preserve">Tax Revenue </t>
  </si>
  <si>
    <t>Actual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</si>
</sst>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44" fontId="0" fillId="0" borderId="0" xfId="45" applyFont="1" applyAlignment="1">
      <alignment/>
    </xf>
    <xf numFmtId="0" fontId="40" fillId="0" borderId="0" xfId="0" applyFont="1" applyAlignment="1">
      <alignment horizontal="center" wrapText="1"/>
    </xf>
    <xf numFmtId="0" fontId="2" fillId="0" borderId="10" xfId="57" applyBorder="1">
      <alignment/>
      <protection/>
    </xf>
    <xf numFmtId="0" fontId="0" fillId="0" borderId="10" xfId="0" applyBorder="1" applyAlignment="1">
      <alignment/>
    </xf>
    <xf numFmtId="44" fontId="0" fillId="0" borderId="10" xfId="45" applyFont="1" applyBorder="1" applyAlignment="1">
      <alignment/>
    </xf>
    <xf numFmtId="10" fontId="0" fillId="0" borderId="10" xfId="60" applyNumberFormat="1" applyFont="1" applyBorder="1" applyAlignment="1">
      <alignment/>
    </xf>
    <xf numFmtId="0" fontId="40" fillId="0" borderId="11" xfId="0" applyFont="1" applyBorder="1" applyAlignment="1">
      <alignment horizontal="center" wrapText="1"/>
    </xf>
    <xf numFmtId="44" fontId="40" fillId="0" borderId="12" xfId="45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44" fontId="43" fillId="0" borderId="15" xfId="45" applyFont="1" applyBorder="1" applyAlignment="1" applyProtection="1">
      <alignment wrapText="1"/>
      <protection/>
    </xf>
    <xf numFmtId="0" fontId="42" fillId="0" borderId="16" xfId="0" applyFont="1" applyBorder="1" applyAlignment="1">
      <alignment wrapText="1"/>
    </xf>
    <xf numFmtId="0" fontId="0" fillId="0" borderId="17" xfId="0" applyBorder="1" applyAlignment="1">
      <alignment/>
    </xf>
    <xf numFmtId="44" fontId="0" fillId="0" borderId="17" xfId="45" applyFont="1" applyBorder="1" applyAlignment="1">
      <alignment/>
    </xf>
    <xf numFmtId="10" fontId="0" fillId="0" borderId="17" xfId="60" applyNumberFormat="1" applyFont="1" applyBorder="1" applyAlignment="1">
      <alignment/>
    </xf>
    <xf numFmtId="0" fontId="40" fillId="0" borderId="18" xfId="0" applyFont="1" applyBorder="1" applyAlignment="1">
      <alignment/>
    </xf>
    <xf numFmtId="44" fontId="40" fillId="0" borderId="19" xfId="45" applyFont="1" applyBorder="1" applyAlignment="1">
      <alignment/>
    </xf>
    <xf numFmtId="10" fontId="40" fillId="0" borderId="19" xfId="60" applyNumberFormat="1" applyFont="1" applyBorder="1" applyAlignment="1">
      <alignment/>
    </xf>
    <xf numFmtId="0" fontId="40" fillId="0" borderId="19" xfId="0" applyFont="1" applyBorder="1" applyAlignment="1">
      <alignment/>
    </xf>
    <xf numFmtId="10" fontId="40" fillId="0" borderId="20" xfId="60" applyNumberFormat="1" applyFont="1" applyBorder="1" applyAlignment="1">
      <alignment/>
    </xf>
    <xf numFmtId="49" fontId="4" fillId="0" borderId="10" xfId="57" applyNumberFormat="1" applyFont="1" applyBorder="1" applyAlignment="1">
      <alignment horizontal="left"/>
      <protection/>
    </xf>
    <xf numFmtId="49" fontId="3" fillId="0" borderId="10" xfId="57" applyNumberFormat="1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0" fontId="2" fillId="0" borderId="17" xfId="57" applyBorder="1">
      <alignment/>
      <protection/>
    </xf>
    <xf numFmtId="49" fontId="4" fillId="0" borderId="21" xfId="57" applyNumberFormat="1" applyFont="1" applyBorder="1" applyAlignment="1">
      <alignment horizontal="left"/>
      <protection/>
    </xf>
    <xf numFmtId="0" fontId="2" fillId="0" borderId="21" xfId="57" applyBorder="1">
      <alignment/>
      <protection/>
    </xf>
    <xf numFmtId="164" fontId="3" fillId="33" borderId="18" xfId="44" applyNumberFormat="1" applyFont="1" applyFill="1" applyBorder="1" applyAlignment="1">
      <alignment horizontal="center"/>
    </xf>
    <xf numFmtId="164" fontId="3" fillId="0" borderId="19" xfId="44" applyNumberFormat="1" applyFont="1" applyBorder="1" applyAlignment="1">
      <alignment horizontal="center"/>
    </xf>
    <xf numFmtId="164" fontId="3" fillId="0" borderId="20" xfId="44" applyNumberFormat="1" applyFont="1" applyBorder="1" applyAlignment="1">
      <alignment horizontal="center"/>
    </xf>
    <xf numFmtId="49" fontId="3" fillId="0" borderId="18" xfId="57" applyNumberFormat="1" applyFont="1" applyBorder="1" applyAlignment="1">
      <alignment horizontal="left"/>
      <protection/>
    </xf>
    <xf numFmtId="0" fontId="3" fillId="0" borderId="19" xfId="57" applyFont="1" applyBorder="1">
      <alignment/>
      <protection/>
    </xf>
    <xf numFmtId="0" fontId="3" fillId="0" borderId="20" xfId="57" applyFont="1" applyBorder="1">
      <alignment/>
      <protection/>
    </xf>
    <xf numFmtId="0" fontId="40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wrapText="1"/>
    </xf>
    <xf numFmtId="0" fontId="0" fillId="0" borderId="0" xfId="0" applyBorder="1" applyAlignment="1">
      <alignment/>
    </xf>
    <xf numFmtId="0" fontId="40" fillId="0" borderId="24" xfId="0" applyFont="1" applyBorder="1" applyAlignment="1">
      <alignment horizontal="center" wrapText="1"/>
    </xf>
    <xf numFmtId="0" fontId="42" fillId="0" borderId="25" xfId="0" applyFont="1" applyBorder="1" applyAlignment="1">
      <alignment wrapText="1"/>
    </xf>
    <xf numFmtId="0" fontId="3" fillId="0" borderId="0" xfId="0" applyFont="1" applyAlignment="1">
      <alignment/>
    </xf>
    <xf numFmtId="44" fontId="3" fillId="0" borderId="0" xfId="45" applyFont="1" applyAlignment="1">
      <alignment/>
    </xf>
    <xf numFmtId="9" fontId="0" fillId="0" borderId="0" xfId="0" applyNumberFormat="1" applyAlignment="1">
      <alignment/>
    </xf>
    <xf numFmtId="4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9" fontId="0" fillId="0" borderId="0" xfId="61" applyFont="1" applyAlignment="1">
      <alignment/>
    </xf>
    <xf numFmtId="44" fontId="3" fillId="0" borderId="10" xfId="45" applyFont="1" applyBorder="1" applyAlignment="1">
      <alignment horizontal="center"/>
    </xf>
    <xf numFmtId="9" fontId="3" fillId="0" borderId="10" xfId="61" applyFont="1" applyBorder="1" applyAlignment="1">
      <alignment horizontal="center"/>
    </xf>
    <xf numFmtId="9" fontId="0" fillId="34" borderId="10" xfId="0" applyNumberFormat="1" applyFill="1" applyBorder="1" applyAlignment="1">
      <alignment/>
    </xf>
    <xf numFmtId="9" fontId="0" fillId="0" borderId="10" xfId="61" applyFont="1" applyBorder="1" applyAlignment="1">
      <alignment/>
    </xf>
    <xf numFmtId="10" fontId="0" fillId="0" borderId="10" xfId="61" applyNumberFormat="1" applyFont="1" applyBorder="1" applyAlignment="1">
      <alignment/>
    </xf>
    <xf numFmtId="3" fontId="0" fillId="0" borderId="10" xfId="0" applyNumberFormat="1" applyBorder="1" applyAlignment="1">
      <alignment/>
    </xf>
    <xf numFmtId="10" fontId="2" fillId="0" borderId="10" xfId="61" applyNumberFormat="1" applyFont="1" applyBorder="1" applyAlignment="1">
      <alignment horizontal="right"/>
    </xf>
    <xf numFmtId="44" fontId="2" fillId="0" borderId="10" xfId="45" applyFont="1" applyBorder="1" applyAlignment="1">
      <alignment horizontal="center"/>
    </xf>
    <xf numFmtId="44" fontId="2" fillId="0" borderId="10" xfId="45" applyFont="1" applyBorder="1" applyAlignment="1">
      <alignment/>
    </xf>
    <xf numFmtId="0" fontId="0" fillId="34" borderId="10" xfId="0" applyFill="1" applyBorder="1" applyAlignment="1">
      <alignment horizontal="right"/>
    </xf>
    <xf numFmtId="44" fontId="3" fillId="0" borderId="10" xfId="45" applyFont="1" applyBorder="1" applyAlignment="1">
      <alignment/>
    </xf>
    <xf numFmtId="0" fontId="3" fillId="0" borderId="10" xfId="0" applyFont="1" applyBorder="1" applyAlignment="1">
      <alignment/>
    </xf>
    <xf numFmtId="14" fontId="5" fillId="0" borderId="0" xfId="45" applyNumberFormat="1" applyFont="1" applyAlignment="1">
      <alignment/>
    </xf>
    <xf numFmtId="0" fontId="3" fillId="0" borderId="26" xfId="0" applyFont="1" applyBorder="1" applyAlignment="1">
      <alignment/>
    </xf>
    <xf numFmtId="44" fontId="0" fillId="0" borderId="27" xfId="45" applyFont="1" applyBorder="1" applyAlignment="1">
      <alignment/>
    </xf>
    <xf numFmtId="3" fontId="0" fillId="0" borderId="28" xfId="0" applyNumberFormat="1" applyBorder="1" applyAlignment="1">
      <alignment/>
    </xf>
    <xf numFmtId="164" fontId="0" fillId="0" borderId="28" xfId="42" applyNumberFormat="1" applyFont="1" applyBorder="1" applyAlignment="1">
      <alignment/>
    </xf>
    <xf numFmtId="164" fontId="0" fillId="0" borderId="29" xfId="42" applyNumberFormat="1" applyFont="1" applyBorder="1" applyAlignment="1">
      <alignment/>
    </xf>
    <xf numFmtId="164" fontId="40" fillId="0" borderId="30" xfId="42" applyNumberFormat="1" applyFont="1" applyBorder="1" applyAlignment="1">
      <alignment/>
    </xf>
    <xf numFmtId="9" fontId="0" fillId="0" borderId="0" xfId="45" applyNumberFormat="1" applyFont="1" applyAlignment="1">
      <alignment/>
    </xf>
    <xf numFmtId="44" fontId="0" fillId="0" borderId="0" xfId="45" applyFont="1" applyAlignment="1">
      <alignment/>
    </xf>
    <xf numFmtId="44" fontId="0" fillId="0" borderId="0" xfId="45" applyFon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egon.gov/OSL/LD/statsploregon.s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regon.gov/OSL/LD/statsploregon.s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zoomScalePageLayoutView="0" workbookViewId="0" topLeftCell="A4">
      <selection activeCell="L45" sqref="L45"/>
    </sheetView>
  </sheetViews>
  <sheetFormatPr defaultColWidth="9.140625" defaultRowHeight="15"/>
  <cols>
    <col min="1" max="1" width="21.421875" style="0" customWidth="1"/>
    <col min="2" max="2" width="15.421875" style="2" customWidth="1"/>
    <col min="3" max="3" width="13.8515625" style="0" customWidth="1"/>
    <col min="4" max="5" width="14.28125" style="0" bestFit="1" customWidth="1"/>
    <col min="8" max="8" width="26.421875" style="0" customWidth="1"/>
    <col min="9" max="9" width="14.8515625" style="0" customWidth="1"/>
    <col min="10" max="10" width="17.28125" style="0" customWidth="1"/>
    <col min="11" max="11" width="14.140625" style="0" customWidth="1"/>
    <col min="12" max="12" width="14.00390625" style="0" bestFit="1" customWidth="1"/>
  </cols>
  <sheetData>
    <row r="1" spans="1:12" s="3" customFormat="1" ht="33.75" customHeight="1">
      <c r="A1" s="8" t="s">
        <v>4</v>
      </c>
      <c r="B1" s="9" t="s">
        <v>5</v>
      </c>
      <c r="C1" s="37" t="s">
        <v>7</v>
      </c>
      <c r="D1" s="34"/>
      <c r="E1" s="37" t="s">
        <v>8</v>
      </c>
      <c r="F1" s="10" t="s">
        <v>7</v>
      </c>
      <c r="H1" s="58" t="s">
        <v>30</v>
      </c>
      <c r="I1"/>
      <c r="J1" s="2"/>
      <c r="K1" s="44"/>
      <c r="L1" s="2"/>
    </row>
    <row r="2" spans="1:12" s="1" customFormat="1" ht="15.75" customHeight="1" thickBot="1">
      <c r="A2" s="11"/>
      <c r="B2" s="12" t="s">
        <v>6</v>
      </c>
      <c r="C2" s="38"/>
      <c r="D2" s="35"/>
      <c r="E2" s="38"/>
      <c r="F2" s="13"/>
      <c r="H2" s="59">
        <v>777762</v>
      </c>
      <c r="I2"/>
      <c r="J2" s="2"/>
      <c r="K2" s="44"/>
      <c r="L2" s="2"/>
    </row>
    <row r="3" spans="4:12" ht="15">
      <c r="D3" s="36"/>
      <c r="J3" s="2"/>
      <c r="K3" s="44"/>
      <c r="L3" s="2"/>
    </row>
    <row r="4" spans="1:12" ht="15">
      <c r="A4" s="5" t="s">
        <v>0</v>
      </c>
      <c r="B4" s="6">
        <v>742293</v>
      </c>
      <c r="C4" s="7">
        <v>0.371563</v>
      </c>
      <c r="D4" s="5"/>
      <c r="E4" s="61">
        <v>46993</v>
      </c>
      <c r="F4" s="7">
        <v>0.217005</v>
      </c>
      <c r="H4" s="5" t="s">
        <v>5</v>
      </c>
      <c r="I4" s="5"/>
      <c r="J4" s="45" t="s">
        <v>31</v>
      </c>
      <c r="K4" s="46" t="s">
        <v>25</v>
      </c>
      <c r="L4" s="45" t="s">
        <v>26</v>
      </c>
    </row>
    <row r="5" spans="1:12" ht="15">
      <c r="A5" s="5" t="s">
        <v>1</v>
      </c>
      <c r="B5" s="6">
        <v>844495</v>
      </c>
      <c r="C5" s="7">
        <v>0.422721</v>
      </c>
      <c r="D5" s="5"/>
      <c r="E5" s="61">
        <v>86285</v>
      </c>
      <c r="F5" s="7">
        <v>0.398449</v>
      </c>
      <c r="H5" s="47">
        <v>0.35</v>
      </c>
      <c r="I5" s="5"/>
      <c r="J5" s="6"/>
      <c r="K5" s="48"/>
      <c r="L5" s="6"/>
    </row>
    <row r="6" spans="1:12" ht="15">
      <c r="A6" s="5" t="s">
        <v>2</v>
      </c>
      <c r="B6" s="6">
        <v>241490</v>
      </c>
      <c r="C6" s="7">
        <v>0.12088</v>
      </c>
      <c r="D6" s="5"/>
      <c r="E6" s="61">
        <v>27072</v>
      </c>
      <c r="F6" s="7">
        <v>0.125013</v>
      </c>
      <c r="H6" s="6">
        <v>272216.7</v>
      </c>
      <c r="I6" s="5" t="s">
        <v>0</v>
      </c>
      <c r="J6" s="6">
        <v>742293</v>
      </c>
      <c r="K6" s="7">
        <v>0.371563</v>
      </c>
      <c r="L6" s="6">
        <v>101155.56</v>
      </c>
    </row>
    <row r="7" spans="1:12" ht="15.75" thickBot="1">
      <c r="A7" s="14" t="s">
        <v>3</v>
      </c>
      <c r="B7" s="15">
        <v>169479</v>
      </c>
      <c r="C7" s="16">
        <v>0.08484</v>
      </c>
      <c r="D7" s="14"/>
      <c r="E7" s="62">
        <v>56202</v>
      </c>
      <c r="F7" s="16">
        <v>0.259531</v>
      </c>
      <c r="H7" s="5"/>
      <c r="I7" s="5"/>
      <c r="J7" s="6"/>
      <c r="K7" s="49"/>
      <c r="L7" s="6"/>
    </row>
    <row r="8" spans="1:12" ht="15.75" thickBot="1">
      <c r="A8" s="17" t="s">
        <v>16</v>
      </c>
      <c r="B8" s="18">
        <f>SUM(B4:B7)</f>
        <v>1997757</v>
      </c>
      <c r="C8" s="19">
        <f>SUM(C4:C7)</f>
        <v>1.000004</v>
      </c>
      <c r="D8" s="20"/>
      <c r="E8" s="63">
        <f>SUM(E4:E7)</f>
        <v>216552</v>
      </c>
      <c r="F8" s="21">
        <f>SUM(F4:F7)</f>
        <v>0.9999979999999999</v>
      </c>
      <c r="H8" s="5"/>
      <c r="I8" s="5" t="s">
        <v>1</v>
      </c>
      <c r="J8" s="6">
        <v>844495</v>
      </c>
      <c r="K8" s="7">
        <v>0.422721</v>
      </c>
      <c r="L8" s="6">
        <v>115066.11</v>
      </c>
    </row>
    <row r="9" spans="8:12" ht="15">
      <c r="H9" s="5"/>
      <c r="I9" s="5"/>
      <c r="J9" s="6"/>
      <c r="K9" s="49"/>
      <c r="L9" s="6"/>
    </row>
    <row r="10" spans="8:12" ht="15.75" thickBot="1">
      <c r="H10" s="5"/>
      <c r="I10" s="5" t="s">
        <v>2</v>
      </c>
      <c r="J10" s="6">
        <v>241490</v>
      </c>
      <c r="K10" s="7">
        <v>0.12088</v>
      </c>
      <c r="L10" s="6">
        <v>32911.03</v>
      </c>
    </row>
    <row r="11" spans="1:12" ht="15.75" thickBot="1">
      <c r="A11" s="28" t="s">
        <v>9</v>
      </c>
      <c r="B11" s="29" t="s">
        <v>0</v>
      </c>
      <c r="C11" s="29" t="s">
        <v>1</v>
      </c>
      <c r="D11" s="29" t="s">
        <v>2</v>
      </c>
      <c r="E11" s="30" t="s">
        <v>3</v>
      </c>
      <c r="H11" s="5"/>
      <c r="I11" s="5"/>
      <c r="J11" s="6"/>
      <c r="K11" s="49"/>
      <c r="L11" s="6"/>
    </row>
    <row r="12" spans="1:12" ht="15">
      <c r="A12" s="26"/>
      <c r="B12" s="27"/>
      <c r="C12" s="27"/>
      <c r="D12" s="27"/>
      <c r="E12" s="27"/>
      <c r="H12" s="5"/>
      <c r="I12" s="5" t="s">
        <v>3</v>
      </c>
      <c r="J12" s="15">
        <v>169479</v>
      </c>
      <c r="K12" s="16">
        <v>0.08484</v>
      </c>
      <c r="L12" s="6">
        <v>23084</v>
      </c>
    </row>
    <row r="13" spans="1:12" ht="15">
      <c r="A13" s="23" t="s">
        <v>10</v>
      </c>
      <c r="B13" s="4">
        <v>41112</v>
      </c>
      <c r="C13" s="4">
        <v>71865</v>
      </c>
      <c r="D13" s="4">
        <v>23361</v>
      </c>
      <c r="E13" s="4">
        <v>28908</v>
      </c>
      <c r="H13" s="5"/>
      <c r="I13" s="5"/>
      <c r="J13" s="6"/>
      <c r="K13" s="49"/>
      <c r="L13" s="6"/>
    </row>
    <row r="14" spans="1:12" ht="15">
      <c r="A14" s="22" t="s">
        <v>11</v>
      </c>
      <c r="B14" s="4">
        <v>5547</v>
      </c>
      <c r="C14" s="4">
        <v>6702</v>
      </c>
      <c r="D14" s="4">
        <v>3044</v>
      </c>
      <c r="E14" s="4">
        <v>1352</v>
      </c>
      <c r="H14" s="5"/>
      <c r="I14" s="5" t="s">
        <v>16</v>
      </c>
      <c r="J14" s="6">
        <f>SUM(J6:J12)</f>
        <v>1997757</v>
      </c>
      <c r="K14" s="49">
        <f>SUM(K6:K12)</f>
        <v>1.000004</v>
      </c>
      <c r="L14" s="6">
        <f>SUM(L6:L12)</f>
        <v>272216.69999999995</v>
      </c>
    </row>
    <row r="15" spans="1:12" ht="15">
      <c r="A15" s="23" t="s">
        <v>12</v>
      </c>
      <c r="B15" s="4">
        <v>146</v>
      </c>
      <c r="C15" s="4">
        <v>1144</v>
      </c>
      <c r="D15" s="4">
        <v>211</v>
      </c>
      <c r="E15" s="4">
        <v>0</v>
      </c>
      <c r="J15" s="2"/>
      <c r="K15" s="44"/>
      <c r="L15" s="2"/>
    </row>
    <row r="16" spans="1:12" ht="15">
      <c r="A16" s="22" t="s">
        <v>13</v>
      </c>
      <c r="B16" s="4">
        <v>0</v>
      </c>
      <c r="C16" s="4">
        <v>170</v>
      </c>
      <c r="D16" s="4">
        <v>41</v>
      </c>
      <c r="E16" s="4">
        <v>0</v>
      </c>
      <c r="J16" s="2"/>
      <c r="K16" s="44"/>
      <c r="L16" s="2"/>
    </row>
    <row r="17" spans="1:12" ht="15">
      <c r="A17" s="23" t="s">
        <v>14</v>
      </c>
      <c r="B17" s="4">
        <v>155</v>
      </c>
      <c r="C17" s="4">
        <v>5748</v>
      </c>
      <c r="D17" s="4">
        <v>396</v>
      </c>
      <c r="E17" s="4">
        <v>23621</v>
      </c>
      <c r="J17" s="2"/>
      <c r="K17" s="44"/>
      <c r="L17" s="2"/>
    </row>
    <row r="18" spans="1:12" ht="15.75" thickBot="1">
      <c r="A18" s="24" t="s">
        <v>15</v>
      </c>
      <c r="B18" s="25">
        <v>33</v>
      </c>
      <c r="C18" s="25">
        <v>656</v>
      </c>
      <c r="D18" s="25">
        <v>19</v>
      </c>
      <c r="E18" s="25">
        <v>2321</v>
      </c>
      <c r="H18" s="5" t="s">
        <v>8</v>
      </c>
      <c r="I18" s="5"/>
      <c r="J18" s="45" t="s">
        <v>32</v>
      </c>
      <c r="K18" s="46" t="s">
        <v>25</v>
      </c>
      <c r="L18" s="45" t="s">
        <v>26</v>
      </c>
    </row>
    <row r="19" spans="1:12" ht="15.75" thickBot="1">
      <c r="A19" s="31" t="s">
        <v>16</v>
      </c>
      <c r="B19" s="32">
        <v>46993</v>
      </c>
      <c r="C19" s="32">
        <v>86285</v>
      </c>
      <c r="D19" s="32">
        <v>27072</v>
      </c>
      <c r="E19" s="33">
        <v>56202</v>
      </c>
      <c r="H19" s="47">
        <v>0.65</v>
      </c>
      <c r="I19" s="5"/>
      <c r="J19" s="6"/>
      <c r="K19" s="48"/>
      <c r="L19" s="6"/>
    </row>
    <row r="20" spans="8:12" ht="15">
      <c r="H20" s="6">
        <v>505545.3</v>
      </c>
      <c r="I20" s="5" t="s">
        <v>0</v>
      </c>
      <c r="J20" s="60">
        <v>46993</v>
      </c>
      <c r="K20" s="7">
        <v>0.217005</v>
      </c>
      <c r="L20" s="52">
        <v>109714.3</v>
      </c>
    </row>
    <row r="21" spans="2:12" ht="15">
      <c r="B21" s="64">
        <v>-0.06</v>
      </c>
      <c r="C21" s="41">
        <v>-0.05</v>
      </c>
      <c r="D21" s="41">
        <v>-0.04</v>
      </c>
      <c r="E21" s="67"/>
      <c r="H21" s="5"/>
      <c r="I21" s="5"/>
      <c r="J21" s="5"/>
      <c r="K21" s="51"/>
      <c r="L21" s="53"/>
    </row>
    <row r="22" spans="1:12" ht="15">
      <c r="A22" t="s">
        <v>41</v>
      </c>
      <c r="B22" s="2">
        <v>1105955</v>
      </c>
      <c r="C22" s="2">
        <v>1117256</v>
      </c>
      <c r="D22" s="65">
        <v>1129016</v>
      </c>
      <c r="H22" s="5"/>
      <c r="I22" s="5" t="s">
        <v>1</v>
      </c>
      <c r="J22" s="61">
        <v>86285</v>
      </c>
      <c r="K22" s="7">
        <v>0.398449</v>
      </c>
      <c r="L22" s="53">
        <v>201429.4</v>
      </c>
    </row>
    <row r="23" spans="1:12" ht="15">
      <c r="A23" t="s">
        <v>17</v>
      </c>
      <c r="B23" s="2">
        <v>35000</v>
      </c>
      <c r="C23" s="2">
        <v>35000</v>
      </c>
      <c r="D23" s="65">
        <v>35000</v>
      </c>
      <c r="E23" s="65"/>
      <c r="H23" s="5"/>
      <c r="I23" s="5"/>
      <c r="J23" s="5"/>
      <c r="K23" s="51"/>
      <c r="L23" s="53"/>
    </row>
    <row r="24" spans="1:12" ht="15">
      <c r="A24" t="s">
        <v>18</v>
      </c>
      <c r="B24" s="2">
        <v>10000</v>
      </c>
      <c r="C24" s="2">
        <v>10000</v>
      </c>
      <c r="D24" s="65">
        <v>10000</v>
      </c>
      <c r="E24" s="65"/>
      <c r="H24" s="5"/>
      <c r="I24" s="5" t="s">
        <v>2</v>
      </c>
      <c r="J24" s="61">
        <v>27072</v>
      </c>
      <c r="K24" s="7">
        <v>0.125013</v>
      </c>
      <c r="L24" s="53">
        <v>63199.48</v>
      </c>
    </row>
    <row r="25" spans="1:12" ht="15">
      <c r="A25" t="s">
        <v>24</v>
      </c>
      <c r="B25" s="2">
        <v>-307</v>
      </c>
      <c r="C25" s="2">
        <v>-307</v>
      </c>
      <c r="D25" s="65">
        <v>-307</v>
      </c>
      <c r="E25" s="65"/>
      <c r="H25" s="5"/>
      <c r="I25" s="5"/>
      <c r="J25" s="5"/>
      <c r="K25" s="51"/>
      <c r="L25" s="53"/>
    </row>
    <row r="26" spans="3:12" ht="15">
      <c r="C26" s="2"/>
      <c r="D26" s="65"/>
      <c r="H26" s="5"/>
      <c r="I26" s="5" t="s">
        <v>3</v>
      </c>
      <c r="J26" s="62">
        <v>56202</v>
      </c>
      <c r="K26" s="16">
        <v>0.259531</v>
      </c>
      <c r="L26" s="53">
        <v>131202.12</v>
      </c>
    </row>
    <row r="27" spans="1:12" ht="15">
      <c r="A27" s="39" t="s">
        <v>19</v>
      </c>
      <c r="B27" s="40">
        <f>SUM(B22:B25)</f>
        <v>1150648</v>
      </c>
      <c r="C27" s="40">
        <f>SUM(C22:C25)</f>
        <v>1161949</v>
      </c>
      <c r="D27" s="40">
        <f>SUM(D22:D25)</f>
        <v>1173709</v>
      </c>
      <c r="H27" s="5"/>
      <c r="I27" s="5"/>
      <c r="J27" s="5"/>
      <c r="K27" s="51"/>
      <c r="L27" s="53"/>
    </row>
    <row r="28" spans="2:12" ht="15">
      <c r="B28"/>
      <c r="D28" s="65"/>
      <c r="H28" s="5"/>
      <c r="I28" s="5" t="s">
        <v>16</v>
      </c>
      <c r="J28" s="50">
        <f>SUM(J20:J27)</f>
        <v>216552</v>
      </c>
      <c r="K28" s="51">
        <f>SUM(K20:K27)</f>
        <v>0.9999979999999999</v>
      </c>
      <c r="L28" s="53">
        <f>SUM(L20:L26)</f>
        <v>505545.3</v>
      </c>
    </row>
    <row r="29" spans="1:12" ht="15">
      <c r="A29" s="41" t="s">
        <v>20</v>
      </c>
      <c r="B29" s="2">
        <v>229130</v>
      </c>
      <c r="C29" s="65">
        <v>232390</v>
      </c>
      <c r="D29" s="65">
        <v>234742</v>
      </c>
      <c r="E29" s="65"/>
      <c r="J29" s="2"/>
      <c r="K29" s="44"/>
      <c r="L29" s="2"/>
    </row>
    <row r="30" spans="1:12" ht="15">
      <c r="A30" s="41" t="s">
        <v>21</v>
      </c>
      <c r="B30" s="2">
        <v>114565</v>
      </c>
      <c r="C30" s="65">
        <v>116195</v>
      </c>
      <c r="D30" s="65">
        <v>117371</v>
      </c>
      <c r="E30" s="65"/>
      <c r="J30" s="2"/>
      <c r="K30" s="44"/>
      <c r="L30" s="2"/>
    </row>
    <row r="31" spans="1:12" ht="15">
      <c r="A31" s="41" t="s">
        <v>22</v>
      </c>
      <c r="B31" s="2">
        <v>65500</v>
      </c>
      <c r="C31" s="65">
        <v>65500</v>
      </c>
      <c r="D31" s="65">
        <v>65500</v>
      </c>
      <c r="E31" s="65"/>
      <c r="J31" s="2"/>
      <c r="K31" s="44"/>
      <c r="L31" s="2"/>
    </row>
    <row r="32" spans="1:12" ht="15">
      <c r="A32" s="39" t="s">
        <v>19</v>
      </c>
      <c r="B32" s="42">
        <f>SUM(B29:B31)</f>
        <v>409195</v>
      </c>
      <c r="C32" s="42">
        <f>SUM(C29:C31)</f>
        <v>414085</v>
      </c>
      <c r="D32" s="42">
        <f>SUM(D29:D31)</f>
        <v>417613</v>
      </c>
      <c r="E32" s="40"/>
      <c r="H32" s="5" t="s">
        <v>23</v>
      </c>
      <c r="I32" s="5"/>
      <c r="J32" s="45" t="s">
        <v>27</v>
      </c>
      <c r="K32" s="46" t="s">
        <v>28</v>
      </c>
      <c r="L32" s="45" t="s">
        <v>16</v>
      </c>
    </row>
    <row r="33" spans="1:12" ht="15">
      <c r="A33" s="41"/>
      <c r="B33"/>
      <c r="C33" s="65"/>
      <c r="D33" s="65"/>
      <c r="E33" s="66"/>
      <c r="H33" s="5" t="s">
        <v>33</v>
      </c>
      <c r="I33" s="5"/>
      <c r="J33" s="6"/>
      <c r="K33" s="48"/>
      <c r="L33" s="6"/>
    </row>
    <row r="34" spans="1:12" ht="15">
      <c r="A34" s="43" t="s">
        <v>23</v>
      </c>
      <c r="B34" s="42">
        <f>SUM(B27-B32)</f>
        <v>741453</v>
      </c>
      <c r="C34" s="42">
        <f>SUM(C27-C32)</f>
        <v>747864</v>
      </c>
      <c r="D34" s="42">
        <f>SUM(D27-D32)</f>
        <v>756096</v>
      </c>
      <c r="E34" s="40"/>
      <c r="H34" s="54" t="s">
        <v>29</v>
      </c>
      <c r="I34" s="5" t="s">
        <v>0</v>
      </c>
      <c r="J34" s="6">
        <v>101155.56</v>
      </c>
      <c r="K34" s="52">
        <v>109714.3</v>
      </c>
      <c r="L34" s="55">
        <f>SUM(J34:K34)</f>
        <v>210869.86</v>
      </c>
    </row>
    <row r="35" spans="2:12" ht="15">
      <c r="B35"/>
      <c r="H35" s="5"/>
      <c r="I35" s="5"/>
      <c r="J35" s="6"/>
      <c r="K35" s="53"/>
      <c r="L35" s="55"/>
    </row>
    <row r="36" spans="2:12" ht="15">
      <c r="B36"/>
      <c r="H36" s="5"/>
      <c r="I36" s="5" t="s">
        <v>1</v>
      </c>
      <c r="J36" s="6">
        <v>115066.11</v>
      </c>
      <c r="K36" s="53">
        <v>201429.4</v>
      </c>
      <c r="L36" s="55">
        <f>SUM(J36:K36)</f>
        <v>316495.51</v>
      </c>
    </row>
    <row r="37" spans="1:12" ht="15">
      <c r="A37" s="41"/>
      <c r="B37" s="65"/>
      <c r="C37" s="66"/>
      <c r="E37" s="66"/>
      <c r="H37" s="5"/>
      <c r="I37" s="5"/>
      <c r="J37" s="6"/>
      <c r="K37" s="53"/>
      <c r="L37" s="55"/>
    </row>
    <row r="38" spans="1:12" ht="15">
      <c r="A38" s="41"/>
      <c r="B38" s="65"/>
      <c r="C38" s="66"/>
      <c r="D38" s="41"/>
      <c r="E38" s="66"/>
      <c r="H38" s="5"/>
      <c r="I38" s="5" t="s">
        <v>2</v>
      </c>
      <c r="J38" s="6">
        <v>32911.03</v>
      </c>
      <c r="K38" s="53">
        <v>63199.48</v>
      </c>
      <c r="L38" s="55">
        <f>SUM(J38:K38)</f>
        <v>96110.51000000001</v>
      </c>
    </row>
    <row r="39" spans="1:12" ht="15">
      <c r="A39" s="39"/>
      <c r="B39"/>
      <c r="C39" s="66"/>
      <c r="E39" s="68"/>
      <c r="H39" s="5"/>
      <c r="I39" s="5"/>
      <c r="J39" s="6"/>
      <c r="K39" s="53"/>
      <c r="L39" s="55"/>
    </row>
    <row r="40" spans="2:12" ht="15">
      <c r="B40" s="40"/>
      <c r="C40" s="66"/>
      <c r="H40" s="5"/>
      <c r="I40" s="5" t="s">
        <v>3</v>
      </c>
      <c r="J40" s="6">
        <v>23084</v>
      </c>
      <c r="K40" s="53">
        <v>131202.12</v>
      </c>
      <c r="L40" s="55">
        <f>SUM(J40:K40)</f>
        <v>154286.12</v>
      </c>
    </row>
    <row r="41" spans="1:12" ht="15">
      <c r="A41" s="41"/>
      <c r="B41" s="66"/>
      <c r="C41" s="66"/>
      <c r="H41" s="5"/>
      <c r="I41" s="5"/>
      <c r="J41" s="6"/>
      <c r="K41" s="53"/>
      <c r="L41" s="6"/>
    </row>
    <row r="42" spans="1:12" ht="15">
      <c r="A42" s="43"/>
      <c r="B42" s="40"/>
      <c r="C42" s="66"/>
      <c r="H42" s="5"/>
      <c r="I42" s="56" t="s">
        <v>16</v>
      </c>
      <c r="J42" s="6">
        <f>SUM(J34:J40)</f>
        <v>272216.69999999995</v>
      </c>
      <c r="K42" s="53">
        <f>SUM(K34:K40)</f>
        <v>505545.3</v>
      </c>
      <c r="L42" s="6">
        <f>SUM(J42:K42)</f>
        <v>777762</v>
      </c>
    </row>
    <row r="43" spans="10:12" ht="15">
      <c r="J43" s="2"/>
      <c r="K43" s="44"/>
      <c r="L43" s="2"/>
    </row>
    <row r="44" spans="10:12" ht="15">
      <c r="J44" s="2"/>
      <c r="K44" s="44"/>
      <c r="L44" s="57">
        <v>40314</v>
      </c>
    </row>
    <row r="46" spans="1:256" ht="15">
      <c r="A46" s="39" t="s">
        <v>34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</row>
    <row r="47" spans="1:2" ht="15">
      <c r="A47" t="s">
        <v>39</v>
      </c>
      <c r="B47"/>
    </row>
    <row r="48" spans="1:2" ht="15">
      <c r="A48" t="s">
        <v>38</v>
      </c>
      <c r="B48"/>
    </row>
    <row r="49" spans="1:2" ht="15">
      <c r="A49" t="s">
        <v>40</v>
      </c>
      <c r="B49"/>
    </row>
    <row r="50" spans="1:2" ht="15">
      <c r="A50" t="s">
        <v>35</v>
      </c>
      <c r="B50"/>
    </row>
    <row r="51" spans="1:2" ht="15">
      <c r="A51" t="s">
        <v>36</v>
      </c>
      <c r="B51"/>
    </row>
    <row r="52" spans="1:2" ht="15">
      <c r="A52" t="s">
        <v>37</v>
      </c>
      <c r="B52"/>
    </row>
  </sheetData>
  <sheetProtection/>
  <hyperlinks>
    <hyperlink ref="B2" r:id="rId1" display="(OSL - AV main data)"/>
  </hyperlinks>
  <printOptions/>
  <pageMargins left="0.7" right="0.7" top="0.75" bottom="0.75" header="0.3" footer="0.3"/>
  <pageSetup fitToHeight="1" fitToWidth="1" horizontalDpi="600" verticalDpi="600" orientation="landscape" paperSize="5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8"/>
  <sheetViews>
    <sheetView zoomScalePageLayoutView="0" workbookViewId="0" topLeftCell="A7">
      <selection activeCell="G29" sqref="G29"/>
    </sheetView>
  </sheetViews>
  <sheetFormatPr defaultColWidth="9.140625" defaultRowHeight="15"/>
  <cols>
    <col min="1" max="1" width="21.421875" style="0" customWidth="1"/>
    <col min="2" max="2" width="15.421875" style="0" customWidth="1"/>
    <col min="3" max="3" width="13.8515625" style="0" customWidth="1"/>
    <col min="4" max="5" width="14.28125" style="0" bestFit="1" customWidth="1"/>
    <col min="8" max="8" width="26.421875" style="0" customWidth="1"/>
    <col min="9" max="9" width="14.8515625" style="0" customWidth="1"/>
    <col min="10" max="10" width="17.28125" style="0" customWidth="1"/>
    <col min="11" max="11" width="14.140625" style="0" customWidth="1"/>
    <col min="12" max="12" width="14.00390625" style="0" bestFit="1" customWidth="1"/>
  </cols>
  <sheetData>
    <row r="1" spans="1:13" ht="30">
      <c r="A1" s="8" t="s">
        <v>4</v>
      </c>
      <c r="B1" s="9" t="s">
        <v>5</v>
      </c>
      <c r="C1" s="37" t="s">
        <v>7</v>
      </c>
      <c r="D1" s="34"/>
      <c r="E1" s="37" t="s">
        <v>8</v>
      </c>
      <c r="F1" s="10" t="s">
        <v>7</v>
      </c>
      <c r="G1" s="3"/>
      <c r="H1" s="58" t="s">
        <v>30</v>
      </c>
      <c r="J1" s="65"/>
      <c r="K1" s="44"/>
      <c r="L1" s="65"/>
      <c r="M1" s="3"/>
    </row>
    <row r="2" spans="1:13" ht="15.75" thickBot="1">
      <c r="A2" s="11"/>
      <c r="B2" s="12" t="s">
        <v>6</v>
      </c>
      <c r="C2" s="38"/>
      <c r="D2" s="35"/>
      <c r="E2" s="38"/>
      <c r="F2" s="13"/>
      <c r="G2" s="1"/>
      <c r="H2" s="59">
        <v>736453</v>
      </c>
      <c r="J2" s="65"/>
      <c r="K2" s="44"/>
      <c r="L2" s="65"/>
      <c r="M2" s="1"/>
    </row>
    <row r="3" spans="2:12" ht="15">
      <c r="B3" s="65"/>
      <c r="D3" s="36"/>
      <c r="J3" s="65"/>
      <c r="K3" s="44"/>
      <c r="L3" s="65"/>
    </row>
    <row r="4" spans="1:12" ht="15">
      <c r="A4" s="5" t="s">
        <v>0</v>
      </c>
      <c r="B4" s="6">
        <v>742293</v>
      </c>
      <c r="C4" s="7">
        <v>0.371563</v>
      </c>
      <c r="D4" s="5"/>
      <c r="E4" s="61">
        <v>46993</v>
      </c>
      <c r="F4" s="7">
        <v>0.217005</v>
      </c>
      <c r="H4" s="5" t="s">
        <v>5</v>
      </c>
      <c r="I4" s="5"/>
      <c r="J4" s="45" t="s">
        <v>31</v>
      </c>
      <c r="K4" s="46" t="s">
        <v>25</v>
      </c>
      <c r="L4" s="45" t="s">
        <v>26</v>
      </c>
    </row>
    <row r="5" spans="1:12" ht="15">
      <c r="A5" s="5" t="s">
        <v>1</v>
      </c>
      <c r="B5" s="6">
        <v>844495</v>
      </c>
      <c r="C5" s="7">
        <v>0.422721</v>
      </c>
      <c r="D5" s="5"/>
      <c r="E5" s="61">
        <v>86285</v>
      </c>
      <c r="F5" s="7">
        <v>0.398449</v>
      </c>
      <c r="H5" s="47">
        <v>0.35</v>
      </c>
      <c r="I5" s="5"/>
      <c r="J5" s="6"/>
      <c r="K5" s="48"/>
      <c r="L5" s="6"/>
    </row>
    <row r="6" spans="1:12" ht="15">
      <c r="A6" s="5" t="s">
        <v>2</v>
      </c>
      <c r="B6" s="6">
        <v>241490</v>
      </c>
      <c r="C6" s="7">
        <v>0.12088</v>
      </c>
      <c r="D6" s="5"/>
      <c r="E6" s="61">
        <v>27072</v>
      </c>
      <c r="F6" s="7">
        <v>0.125013</v>
      </c>
      <c r="H6" s="6">
        <v>257758.55</v>
      </c>
      <c r="I6" s="5" t="s">
        <v>0</v>
      </c>
      <c r="J6" s="6">
        <v>742293</v>
      </c>
      <c r="K6" s="7">
        <v>0.371563</v>
      </c>
      <c r="L6" s="6">
        <v>95783.08</v>
      </c>
    </row>
    <row r="7" spans="1:12" ht="15.75" thickBot="1">
      <c r="A7" s="14" t="s">
        <v>3</v>
      </c>
      <c r="B7" s="15">
        <v>169479</v>
      </c>
      <c r="C7" s="16">
        <v>0.08484</v>
      </c>
      <c r="D7" s="14"/>
      <c r="E7" s="62">
        <v>56202</v>
      </c>
      <c r="F7" s="16">
        <v>0.259531</v>
      </c>
      <c r="H7" s="5"/>
      <c r="I7" s="5"/>
      <c r="J7" s="6"/>
      <c r="K7" s="49"/>
      <c r="L7" s="6"/>
    </row>
    <row r="8" spans="1:12" ht="15.75" thickBot="1">
      <c r="A8" s="17" t="s">
        <v>16</v>
      </c>
      <c r="B8" s="18">
        <f>SUM(B4:B7)</f>
        <v>1997757</v>
      </c>
      <c r="C8" s="19">
        <f>SUM(C4:C7)</f>
        <v>1.000004</v>
      </c>
      <c r="D8" s="20"/>
      <c r="E8" s="63">
        <f>SUM(E4:E7)</f>
        <v>216552</v>
      </c>
      <c r="F8" s="21">
        <f>SUM(F4:F7)</f>
        <v>0.9999979999999999</v>
      </c>
      <c r="H8" s="5"/>
      <c r="I8" s="5" t="s">
        <v>1</v>
      </c>
      <c r="J8" s="6">
        <v>844495</v>
      </c>
      <c r="K8" s="7">
        <v>0.422721</v>
      </c>
      <c r="L8" s="6">
        <v>108954.54</v>
      </c>
    </row>
    <row r="9" spans="2:12" ht="15">
      <c r="B9" s="65"/>
      <c r="H9" s="5"/>
      <c r="I9" s="5"/>
      <c r="J9" s="6"/>
      <c r="K9" s="49"/>
      <c r="L9" s="6"/>
    </row>
    <row r="10" spans="2:12" ht="15.75" thickBot="1">
      <c r="B10" s="65"/>
      <c r="H10" s="5"/>
      <c r="I10" s="5" t="s">
        <v>2</v>
      </c>
      <c r="J10" s="6">
        <v>241490</v>
      </c>
      <c r="K10" s="7">
        <v>0.12088</v>
      </c>
      <c r="L10" s="6">
        <v>31163.01</v>
      </c>
    </row>
    <row r="11" spans="1:12" ht="15.75" thickBot="1">
      <c r="A11" s="28" t="s">
        <v>9</v>
      </c>
      <c r="B11" s="29" t="s">
        <v>0</v>
      </c>
      <c r="C11" s="29" t="s">
        <v>1</v>
      </c>
      <c r="D11" s="29" t="s">
        <v>2</v>
      </c>
      <c r="E11" s="30" t="s">
        <v>3</v>
      </c>
      <c r="H11" s="5"/>
      <c r="I11" s="5"/>
      <c r="J11" s="6"/>
      <c r="K11" s="49"/>
      <c r="L11" s="6"/>
    </row>
    <row r="12" spans="1:12" ht="15">
      <c r="A12" s="26"/>
      <c r="B12" s="27"/>
      <c r="C12" s="27"/>
      <c r="D12" s="27"/>
      <c r="E12" s="27"/>
      <c r="H12" s="5"/>
      <c r="I12" s="5" t="s">
        <v>3</v>
      </c>
      <c r="J12" s="15">
        <v>169479</v>
      </c>
      <c r="K12" s="16">
        <v>0.08484</v>
      </c>
      <c r="L12" s="6">
        <v>21857.92</v>
      </c>
    </row>
    <row r="13" spans="1:12" ht="15">
      <c r="A13" s="23" t="s">
        <v>10</v>
      </c>
      <c r="B13" s="4">
        <v>41112</v>
      </c>
      <c r="C13" s="4">
        <v>71865</v>
      </c>
      <c r="D13" s="4">
        <v>23361</v>
      </c>
      <c r="E13" s="4">
        <v>28908</v>
      </c>
      <c r="H13" s="5"/>
      <c r="I13" s="5"/>
      <c r="J13" s="6"/>
      <c r="K13" s="49"/>
      <c r="L13" s="6"/>
    </row>
    <row r="14" spans="1:12" ht="15">
      <c r="A14" s="22" t="s">
        <v>11</v>
      </c>
      <c r="B14" s="4">
        <v>5547</v>
      </c>
      <c r="C14" s="4">
        <v>6702</v>
      </c>
      <c r="D14" s="4">
        <v>3044</v>
      </c>
      <c r="E14" s="4">
        <v>1352</v>
      </c>
      <c r="H14" s="5"/>
      <c r="I14" s="5" t="s">
        <v>16</v>
      </c>
      <c r="J14" s="6">
        <f>SUM(J6:J12)</f>
        <v>1997757</v>
      </c>
      <c r="K14" s="49">
        <f>SUM(K6:K12)</f>
        <v>1.000004</v>
      </c>
      <c r="L14" s="6">
        <f>SUM(L6:L12)</f>
        <v>257758.55</v>
      </c>
    </row>
    <row r="15" spans="1:12" ht="15">
      <c r="A15" s="23" t="s">
        <v>12</v>
      </c>
      <c r="B15" s="4">
        <v>146</v>
      </c>
      <c r="C15" s="4">
        <v>1144</v>
      </c>
      <c r="D15" s="4">
        <v>211</v>
      </c>
      <c r="E15" s="4">
        <v>0</v>
      </c>
      <c r="J15" s="65"/>
      <c r="K15" s="44"/>
      <c r="L15" s="65"/>
    </row>
    <row r="16" spans="1:12" ht="15">
      <c r="A16" s="22" t="s">
        <v>13</v>
      </c>
      <c r="B16" s="4">
        <v>0</v>
      </c>
      <c r="C16" s="4">
        <v>170</v>
      </c>
      <c r="D16" s="4">
        <v>41</v>
      </c>
      <c r="E16" s="4">
        <v>0</v>
      </c>
      <c r="J16" s="65"/>
      <c r="K16" s="44"/>
      <c r="L16" s="65"/>
    </row>
    <row r="17" spans="1:12" ht="15">
      <c r="A17" s="23" t="s">
        <v>14</v>
      </c>
      <c r="B17" s="4">
        <v>155</v>
      </c>
      <c r="C17" s="4">
        <v>5748</v>
      </c>
      <c r="D17" s="4">
        <v>396</v>
      </c>
      <c r="E17" s="4">
        <v>23621</v>
      </c>
      <c r="J17" s="65"/>
      <c r="K17" s="44"/>
      <c r="L17" s="65"/>
    </row>
    <row r="18" spans="1:12" ht="15.75" thickBot="1">
      <c r="A18" s="24" t="s">
        <v>15</v>
      </c>
      <c r="B18" s="25">
        <v>33</v>
      </c>
      <c r="C18" s="25">
        <v>656</v>
      </c>
      <c r="D18" s="25">
        <v>19</v>
      </c>
      <c r="E18" s="25">
        <v>2321</v>
      </c>
      <c r="H18" s="5" t="s">
        <v>8</v>
      </c>
      <c r="I18" s="5"/>
      <c r="J18" s="45" t="s">
        <v>32</v>
      </c>
      <c r="K18" s="46" t="s">
        <v>25</v>
      </c>
      <c r="L18" s="45" t="s">
        <v>26</v>
      </c>
    </row>
    <row r="19" spans="1:12" ht="15.75" thickBot="1">
      <c r="A19" s="31" t="s">
        <v>16</v>
      </c>
      <c r="B19" s="32">
        <v>46993</v>
      </c>
      <c r="C19" s="32">
        <v>86285</v>
      </c>
      <c r="D19" s="32">
        <v>27072</v>
      </c>
      <c r="E19" s="33">
        <v>56202</v>
      </c>
      <c r="H19" s="47">
        <v>0.65</v>
      </c>
      <c r="I19" s="5"/>
      <c r="J19" s="6"/>
      <c r="K19" s="48"/>
      <c r="L19" s="6"/>
    </row>
    <row r="20" spans="2:12" ht="15">
      <c r="B20" s="65"/>
      <c r="H20" s="6">
        <v>478694.45</v>
      </c>
      <c r="I20" s="5" t="s">
        <v>0</v>
      </c>
      <c r="J20" s="60">
        <v>46993</v>
      </c>
      <c r="K20" s="7">
        <v>0.217005</v>
      </c>
      <c r="L20" s="52">
        <v>103887.09</v>
      </c>
    </row>
    <row r="21" spans="2:12" ht="15">
      <c r="B21" s="64">
        <v>-0.06</v>
      </c>
      <c r="C21" s="41">
        <v>-0.05</v>
      </c>
      <c r="D21" s="41">
        <v>-0.04</v>
      </c>
      <c r="E21" s="67" t="s">
        <v>42</v>
      </c>
      <c r="H21" s="5"/>
      <c r="I21" s="5"/>
      <c r="J21" s="5"/>
      <c r="K21" s="51"/>
      <c r="L21" s="53"/>
    </row>
    <row r="22" spans="1:12" ht="15">
      <c r="A22" t="s">
        <v>41</v>
      </c>
      <c r="B22" s="65">
        <v>1105955</v>
      </c>
      <c r="C22" s="65">
        <v>1117256</v>
      </c>
      <c r="D22" s="65">
        <v>1129016</v>
      </c>
      <c r="H22" s="5"/>
      <c r="I22" s="5" t="s">
        <v>1</v>
      </c>
      <c r="J22" s="61">
        <v>86285</v>
      </c>
      <c r="K22" s="7">
        <v>0.398449</v>
      </c>
      <c r="L22" s="53">
        <v>190730.94</v>
      </c>
    </row>
    <row r="23" spans="1:12" ht="15">
      <c r="A23" t="s">
        <v>17</v>
      </c>
      <c r="B23" s="65">
        <v>35000</v>
      </c>
      <c r="C23" s="65">
        <v>35000</v>
      </c>
      <c r="D23" s="65">
        <v>35000</v>
      </c>
      <c r="E23" s="65">
        <v>35000</v>
      </c>
      <c r="H23" s="5"/>
      <c r="I23" s="5"/>
      <c r="J23" s="5"/>
      <c r="K23" s="51"/>
      <c r="L23" s="53"/>
    </row>
    <row r="24" spans="1:12" ht="15">
      <c r="A24" t="s">
        <v>18</v>
      </c>
      <c r="B24" s="65">
        <v>10000</v>
      </c>
      <c r="C24" s="65">
        <v>10000</v>
      </c>
      <c r="D24" s="65">
        <v>10000</v>
      </c>
      <c r="E24" s="65">
        <v>10000</v>
      </c>
      <c r="H24" s="5"/>
      <c r="I24" s="5" t="s">
        <v>2</v>
      </c>
      <c r="J24" s="61">
        <v>27072</v>
      </c>
      <c r="K24" s="7">
        <v>0.125013</v>
      </c>
      <c r="L24" s="53">
        <v>59842.79</v>
      </c>
    </row>
    <row r="25" spans="1:12" ht="15">
      <c r="A25" t="s">
        <v>24</v>
      </c>
      <c r="B25" s="65">
        <v>-307</v>
      </c>
      <c r="C25" s="65">
        <v>-307</v>
      </c>
      <c r="D25" s="65">
        <v>-307</v>
      </c>
      <c r="E25" s="65">
        <v>-307</v>
      </c>
      <c r="H25" s="5"/>
      <c r="I25" s="5"/>
      <c r="J25" s="5"/>
      <c r="K25" s="51"/>
      <c r="L25" s="53"/>
    </row>
    <row r="26" spans="2:12" ht="15">
      <c r="B26" s="65"/>
      <c r="C26" s="65"/>
      <c r="D26" s="65"/>
      <c r="H26" s="5"/>
      <c r="I26" s="5" t="s">
        <v>3</v>
      </c>
      <c r="J26" s="62">
        <v>56202</v>
      </c>
      <c r="K26" s="16">
        <v>0.259531</v>
      </c>
      <c r="L26" s="53">
        <v>124233.63</v>
      </c>
    </row>
    <row r="27" spans="1:12" ht="15">
      <c r="A27" s="39" t="s">
        <v>19</v>
      </c>
      <c r="B27" s="40">
        <f>SUM(B22:B25)</f>
        <v>1150648</v>
      </c>
      <c r="C27" s="40">
        <f>SUM(C22:C25)</f>
        <v>1161949</v>
      </c>
      <c r="D27" s="40">
        <f>SUM(D22:D25)</f>
        <v>1173709</v>
      </c>
      <c r="H27" s="5"/>
      <c r="I27" s="5"/>
      <c r="J27" s="5"/>
      <c r="K27" s="51"/>
      <c r="L27" s="53"/>
    </row>
    <row r="28" spans="4:12" ht="15">
      <c r="D28" s="65"/>
      <c r="H28" s="5"/>
      <c r="I28" s="5" t="s">
        <v>16</v>
      </c>
      <c r="J28" s="50">
        <f>SUM(J20:J27)</f>
        <v>216552</v>
      </c>
      <c r="K28" s="51">
        <f>SUM(K20:K27)</f>
        <v>0.9999979999999999</v>
      </c>
      <c r="L28" s="53">
        <f>SUM(L20:L26)</f>
        <v>478694.45</v>
      </c>
    </row>
    <row r="29" spans="1:12" ht="15">
      <c r="A29" s="41" t="s">
        <v>20</v>
      </c>
      <c r="B29" s="65">
        <v>229130</v>
      </c>
      <c r="C29" s="65">
        <v>232390</v>
      </c>
      <c r="D29" s="65">
        <v>234742</v>
      </c>
      <c r="E29" s="65"/>
      <c r="J29" s="65"/>
      <c r="K29" s="44"/>
      <c r="L29" s="65"/>
    </row>
    <row r="30" spans="1:12" ht="15">
      <c r="A30" s="41" t="s">
        <v>21</v>
      </c>
      <c r="B30" s="65">
        <v>114565</v>
      </c>
      <c r="C30" s="65">
        <v>116195</v>
      </c>
      <c r="D30" s="65">
        <v>117371</v>
      </c>
      <c r="E30" s="65"/>
      <c r="J30" s="65"/>
      <c r="K30" s="44"/>
      <c r="L30" s="65"/>
    </row>
    <row r="31" spans="1:12" ht="15">
      <c r="A31" s="41" t="s">
        <v>22</v>
      </c>
      <c r="B31" s="65">
        <v>65500</v>
      </c>
      <c r="C31" s="65">
        <v>65500</v>
      </c>
      <c r="D31" s="65">
        <v>65500</v>
      </c>
      <c r="E31" s="65">
        <v>66435</v>
      </c>
      <c r="J31" s="65"/>
      <c r="K31" s="44"/>
      <c r="L31" s="65"/>
    </row>
    <row r="32" spans="1:12" ht="15">
      <c r="A32" s="39" t="s">
        <v>19</v>
      </c>
      <c r="B32" s="42">
        <f>SUM(B29:B31)</f>
        <v>409195</v>
      </c>
      <c r="C32" s="42">
        <f>SUM(C29:C31)</f>
        <v>414085</v>
      </c>
      <c r="D32" s="42">
        <f>SUM(D29:D31)</f>
        <v>417613</v>
      </c>
      <c r="E32" s="40"/>
      <c r="H32" s="5" t="s">
        <v>23</v>
      </c>
      <c r="I32" s="5"/>
      <c r="J32" s="45" t="s">
        <v>27</v>
      </c>
      <c r="K32" s="46" t="s">
        <v>28</v>
      </c>
      <c r="L32" s="45" t="s">
        <v>16</v>
      </c>
    </row>
    <row r="33" spans="1:12" ht="15">
      <c r="A33" s="41"/>
      <c r="C33" s="65"/>
      <c r="D33" s="65"/>
      <c r="E33" s="66"/>
      <c r="H33" s="5" t="s">
        <v>33</v>
      </c>
      <c r="I33" s="5"/>
      <c r="J33" s="6"/>
      <c r="K33" s="48"/>
      <c r="L33" s="6"/>
    </row>
    <row r="34" spans="1:12" ht="15">
      <c r="A34" s="43" t="s">
        <v>23</v>
      </c>
      <c r="B34" s="42">
        <f>SUM(B27-B32)</f>
        <v>741453</v>
      </c>
      <c r="C34" s="42">
        <f>SUM(C27-C32)</f>
        <v>747864</v>
      </c>
      <c r="D34" s="42">
        <f>SUM(D27-D32)</f>
        <v>756096</v>
      </c>
      <c r="E34" s="40"/>
      <c r="H34" s="54" t="s">
        <v>29</v>
      </c>
      <c r="I34" s="5" t="s">
        <v>0</v>
      </c>
      <c r="J34" s="6">
        <v>95783.08</v>
      </c>
      <c r="K34" s="52">
        <v>103887.09</v>
      </c>
      <c r="L34" s="55">
        <f>SUM(J34:K34)</f>
        <v>199670.16999999998</v>
      </c>
    </row>
    <row r="35" spans="8:12" ht="15">
      <c r="H35" s="5"/>
      <c r="I35" s="5"/>
      <c r="J35" s="6"/>
      <c r="K35" s="53"/>
      <c r="L35" s="55"/>
    </row>
    <row r="36" spans="8:12" ht="15">
      <c r="H36" s="5"/>
      <c r="I36" s="5" t="s">
        <v>1</v>
      </c>
      <c r="J36" s="6">
        <v>108954.54</v>
      </c>
      <c r="K36" s="53">
        <v>190730.94</v>
      </c>
      <c r="L36" s="55">
        <f>SUM(J36:K36)</f>
        <v>299685.48</v>
      </c>
    </row>
    <row r="37" spans="1:12" ht="15">
      <c r="A37" s="41"/>
      <c r="B37" s="65">
        <v>234742</v>
      </c>
      <c r="C37" s="66"/>
      <c r="E37" s="66">
        <v>755109</v>
      </c>
      <c r="H37" s="5"/>
      <c r="I37" s="5"/>
      <c r="J37" s="6"/>
      <c r="K37" s="53"/>
      <c r="L37" s="55"/>
    </row>
    <row r="38" spans="1:12" ht="15">
      <c r="A38" s="41"/>
      <c r="B38" s="65">
        <v>117371</v>
      </c>
      <c r="C38" s="66"/>
      <c r="D38" s="41">
        <v>0.03</v>
      </c>
      <c r="E38" s="66">
        <v>22653</v>
      </c>
      <c r="H38" s="5"/>
      <c r="I38" s="5" t="s">
        <v>2</v>
      </c>
      <c r="J38" s="6">
        <v>31163.01</v>
      </c>
      <c r="K38" s="53">
        <v>59842.79</v>
      </c>
      <c r="L38" s="55">
        <f>SUM(J38:K38)</f>
        <v>91005.8</v>
      </c>
    </row>
    <row r="39" spans="1:12" ht="15">
      <c r="A39" s="39"/>
      <c r="C39" s="66"/>
      <c r="E39" s="68">
        <f>SUM(E37:E38)</f>
        <v>777762</v>
      </c>
      <c r="H39" s="5"/>
      <c r="I39" s="5"/>
      <c r="J39" s="6"/>
      <c r="K39" s="53"/>
      <c r="L39" s="55"/>
    </row>
    <row r="40" spans="2:12" ht="15">
      <c r="B40" s="40">
        <f>SUM(B37:B39)</f>
        <v>352113</v>
      </c>
      <c r="C40" s="66"/>
      <c r="H40" s="5"/>
      <c r="I40" s="5" t="s">
        <v>3</v>
      </c>
      <c r="J40" s="6">
        <v>21857.92</v>
      </c>
      <c r="K40" s="53">
        <v>124233.63</v>
      </c>
      <c r="L40" s="55">
        <f>SUM(J40:K40)</f>
        <v>146091.55</v>
      </c>
    </row>
    <row r="41" spans="1:12" ht="15">
      <c r="A41" s="41"/>
      <c r="B41" s="66">
        <v>-297217</v>
      </c>
      <c r="C41" s="66"/>
      <c r="H41" s="5"/>
      <c r="I41" s="5"/>
      <c r="J41" s="6"/>
      <c r="K41" s="53"/>
      <c r="L41" s="6"/>
    </row>
    <row r="42" spans="1:12" ht="15">
      <c r="A42" s="43"/>
      <c r="B42" s="40">
        <f>SUM(B40:B41)</f>
        <v>54896</v>
      </c>
      <c r="C42" s="66"/>
      <c r="H42" s="5"/>
      <c r="I42" s="56" t="s">
        <v>16</v>
      </c>
      <c r="J42" s="6">
        <f>SUM(J34:J40)</f>
        <v>257758.55</v>
      </c>
      <c r="K42" s="53">
        <f>SUM(K34:K40)</f>
        <v>478694.45</v>
      </c>
      <c r="L42" s="6">
        <f>SUM(J42:K42)</f>
        <v>736453</v>
      </c>
    </row>
    <row r="43" spans="2:12" ht="15">
      <c r="B43" s="65"/>
      <c r="J43" s="65"/>
      <c r="K43" s="44"/>
      <c r="L43" s="65"/>
    </row>
    <row r="44" spans="2:12" ht="15">
      <c r="B44" s="65"/>
      <c r="J44" s="65"/>
      <c r="K44" s="44"/>
      <c r="L44" s="57">
        <v>40239</v>
      </c>
    </row>
    <row r="45" ht="15">
      <c r="B45" s="65"/>
    </row>
    <row r="46" spans="1:13" ht="15">
      <c r="A46" s="39" t="s">
        <v>34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ht="15">
      <c r="A47" t="s">
        <v>39</v>
      </c>
    </row>
    <row r="48" ht="15">
      <c r="A48" t="s">
        <v>38</v>
      </c>
    </row>
    <row r="49" ht="15">
      <c r="A49" t="s">
        <v>40</v>
      </c>
    </row>
    <row r="50" ht="15">
      <c r="A50" t="s">
        <v>35</v>
      </c>
    </row>
    <row r="51" ht="15">
      <c r="A51" t="s">
        <v>36</v>
      </c>
    </row>
    <row r="52" ht="15">
      <c r="A52" t="s">
        <v>37</v>
      </c>
    </row>
    <row r="53" ht="15">
      <c r="B53" s="65"/>
    </row>
    <row r="54" ht="15">
      <c r="B54" s="65"/>
    </row>
    <row r="55" ht="15">
      <c r="B55" s="65"/>
    </row>
    <row r="56" ht="15">
      <c r="B56" s="65"/>
    </row>
    <row r="57" ht="15">
      <c r="B57" s="65"/>
    </row>
    <row r="58" ht="15">
      <c r="B58" s="65"/>
    </row>
    <row r="59" ht="15">
      <c r="B59" s="65"/>
    </row>
    <row r="60" ht="15">
      <c r="B60" s="65"/>
    </row>
    <row r="61" ht="15">
      <c r="B61" s="65"/>
    </row>
    <row r="62" ht="15">
      <c r="B62" s="65"/>
    </row>
    <row r="63" ht="15">
      <c r="B63" s="65"/>
    </row>
    <row r="64" ht="15">
      <c r="B64" s="65"/>
    </row>
    <row r="65" ht="15">
      <c r="B65" s="65"/>
    </row>
    <row r="66" ht="15">
      <c r="B66" s="65"/>
    </row>
    <row r="67" ht="15">
      <c r="B67" s="65"/>
    </row>
    <row r="68" ht="15">
      <c r="B68" s="65"/>
    </row>
    <row r="69" ht="15">
      <c r="B69" s="65"/>
    </row>
    <row r="70" ht="15">
      <c r="B70" s="65"/>
    </row>
    <row r="71" ht="15">
      <c r="B71" s="65"/>
    </row>
    <row r="72" ht="15">
      <c r="B72" s="65"/>
    </row>
    <row r="73" ht="15">
      <c r="B73" s="65"/>
    </row>
    <row r="74" ht="15">
      <c r="B74" s="65"/>
    </row>
    <row r="75" ht="15">
      <c r="B75" s="65"/>
    </row>
    <row r="76" ht="15">
      <c r="B76" s="65"/>
    </row>
    <row r="77" ht="15">
      <c r="B77" s="65"/>
    </row>
    <row r="78" ht="15">
      <c r="B78" s="65"/>
    </row>
    <row r="79" ht="15">
      <c r="B79" s="65"/>
    </row>
    <row r="80" ht="15">
      <c r="B80" s="65"/>
    </row>
    <row r="81" ht="15">
      <c r="B81" s="65"/>
    </row>
    <row r="82" ht="15">
      <c r="B82" s="65"/>
    </row>
    <row r="83" ht="15">
      <c r="B83" s="65"/>
    </row>
    <row r="84" ht="15">
      <c r="B84" s="65"/>
    </row>
    <row r="85" ht="15">
      <c r="B85" s="65"/>
    </row>
    <row r="86" ht="15">
      <c r="B86" s="65"/>
    </row>
    <row r="87" ht="15">
      <c r="B87" s="65"/>
    </row>
    <row r="88" ht="15">
      <c r="B88" s="65"/>
    </row>
    <row r="89" ht="15">
      <c r="B89" s="65"/>
    </row>
    <row r="90" ht="15">
      <c r="B90" s="65"/>
    </row>
    <row r="91" ht="15">
      <c r="B91" s="65"/>
    </row>
    <row r="92" ht="15">
      <c r="B92" s="65"/>
    </row>
    <row r="93" ht="15">
      <c r="B93" s="65"/>
    </row>
    <row r="94" ht="15">
      <c r="B94" s="65"/>
    </row>
    <row r="95" ht="15">
      <c r="B95" s="65"/>
    </row>
    <row r="96" ht="15">
      <c r="B96" s="65"/>
    </row>
    <row r="97" ht="15">
      <c r="B97" s="65"/>
    </row>
    <row r="98" ht="15">
      <c r="B98" s="65"/>
    </row>
    <row r="99" ht="15">
      <c r="B99" s="65"/>
    </row>
    <row r="100" ht="15">
      <c r="B100" s="65"/>
    </row>
    <row r="101" ht="15">
      <c r="B101" s="65"/>
    </row>
    <row r="102" ht="15">
      <c r="B102" s="65"/>
    </row>
    <row r="103" ht="15">
      <c r="B103" s="65"/>
    </row>
    <row r="104" ht="15">
      <c r="B104" s="65"/>
    </row>
    <row r="105" ht="15">
      <c r="B105" s="65"/>
    </row>
    <row r="106" ht="15">
      <c r="B106" s="65"/>
    </row>
    <row r="107" ht="15">
      <c r="B107" s="65"/>
    </row>
    <row r="108" ht="15">
      <c r="B108" s="65"/>
    </row>
    <row r="109" ht="15">
      <c r="B109" s="65"/>
    </row>
    <row r="110" ht="15">
      <c r="B110" s="65"/>
    </row>
    <row r="111" ht="15">
      <c r="B111" s="65"/>
    </row>
    <row r="112" ht="15">
      <c r="B112" s="65"/>
    </row>
    <row r="113" ht="15">
      <c r="B113" s="65"/>
    </row>
    <row r="114" ht="15">
      <c r="B114" s="65"/>
    </row>
    <row r="115" ht="15">
      <c r="B115" s="65"/>
    </row>
    <row r="116" ht="15">
      <c r="B116" s="65"/>
    </row>
    <row r="117" ht="15">
      <c r="B117" s="65"/>
    </row>
    <row r="118" ht="15">
      <c r="B118" s="65"/>
    </row>
    <row r="119" ht="15">
      <c r="B119" s="65"/>
    </row>
    <row r="120" ht="15">
      <c r="B120" s="65"/>
    </row>
    <row r="121" ht="15">
      <c r="B121" s="65"/>
    </row>
    <row r="122" ht="15">
      <c r="B122" s="65"/>
    </row>
    <row r="123" ht="15">
      <c r="B123" s="65"/>
    </row>
    <row r="124" ht="15">
      <c r="B124" s="65"/>
    </row>
    <row r="125" ht="15">
      <c r="B125" s="65"/>
    </row>
    <row r="126" ht="15">
      <c r="B126" s="65"/>
    </row>
    <row r="127" ht="15">
      <c r="B127" s="65"/>
    </row>
    <row r="128" ht="15">
      <c r="B128" s="65"/>
    </row>
    <row r="129" ht="15">
      <c r="B129" s="65"/>
    </row>
    <row r="130" ht="15">
      <c r="B130" s="65"/>
    </row>
    <row r="131" ht="15">
      <c r="B131" s="65"/>
    </row>
    <row r="132" ht="15">
      <c r="B132" s="65"/>
    </row>
    <row r="133" ht="15">
      <c r="B133" s="65"/>
    </row>
    <row r="134" ht="15">
      <c r="B134" s="65"/>
    </row>
    <row r="135" ht="15">
      <c r="B135" s="65"/>
    </row>
    <row r="136" ht="15">
      <c r="B136" s="65"/>
    </row>
    <row r="137" ht="15">
      <c r="B137" s="65"/>
    </row>
    <row r="138" ht="15">
      <c r="B138" s="65"/>
    </row>
    <row r="139" ht="15">
      <c r="B139" s="65"/>
    </row>
    <row r="140" ht="15">
      <c r="B140" s="65"/>
    </row>
    <row r="141" ht="15">
      <c r="B141" s="65"/>
    </row>
    <row r="142" ht="15">
      <c r="B142" s="65"/>
    </row>
    <row r="143" ht="15">
      <c r="B143" s="65"/>
    </row>
    <row r="144" ht="15">
      <c r="B144" s="65"/>
    </row>
    <row r="145" ht="15">
      <c r="B145" s="65"/>
    </row>
    <row r="146" ht="15">
      <c r="B146" s="65"/>
    </row>
    <row r="147" ht="15">
      <c r="B147" s="65"/>
    </row>
    <row r="148" ht="15">
      <c r="B148" s="65"/>
    </row>
    <row r="149" ht="15">
      <c r="B149" s="65"/>
    </row>
    <row r="150" ht="15">
      <c r="B150" s="65"/>
    </row>
    <row r="151" ht="15">
      <c r="B151" s="65"/>
    </row>
    <row r="152" ht="15">
      <c r="B152" s="65"/>
    </row>
    <row r="153" ht="15">
      <c r="B153" s="65"/>
    </row>
    <row r="154" ht="15">
      <c r="B154" s="65"/>
    </row>
    <row r="155" ht="15">
      <c r="B155" s="65"/>
    </row>
    <row r="156" ht="15">
      <c r="B156" s="65"/>
    </row>
    <row r="157" ht="15">
      <c r="B157" s="65"/>
    </row>
    <row r="158" ht="15">
      <c r="B158" s="65"/>
    </row>
  </sheetData>
  <sheetProtection/>
  <hyperlinks>
    <hyperlink ref="B2" r:id="rId1" display="(OSL - AV main data)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Diedre Conkling</dc:creator>
  <cp:keywords/>
  <dc:description/>
  <cp:lastModifiedBy>Diedre Conkling</cp:lastModifiedBy>
  <cp:lastPrinted>2012-10-24T22:54:48Z</cp:lastPrinted>
  <dcterms:created xsi:type="dcterms:W3CDTF">2010-03-03T05:43:43Z</dcterms:created>
  <dcterms:modified xsi:type="dcterms:W3CDTF">2012-10-24T22:54:55Z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